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Соло\"/>
    </mc:Choice>
  </mc:AlternateContent>
  <xr:revisionPtr revIDLastSave="0" documentId="13_ncr:1_{08A75B46-DA1D-42DC-95FE-A4D4330E8BF8}" xr6:coauthVersionLast="47" xr6:coauthVersionMax="47" xr10:uidLastSave="{00000000-0000-0000-0000-000000000000}"/>
  <bookViews>
    <workbookView xWindow="-120" yWindow="-120" windowWidth="29040" windowHeight="15840" tabRatio="709" xr2:uid="{00000000-000D-0000-FFFF-FFFF00000000}"/>
  </bookViews>
  <sheets>
    <sheet name="Соло В - 300" sheetId="1" r:id="rId1"/>
    <sheet name="Соло В - 500" sheetId="2" r:id="rId2"/>
    <sheet name="Соло В - 750" sheetId="3" r:id="rId3"/>
    <sheet name="Соло В - 1000" sheetId="4" r:id="rId4"/>
    <sheet name="Соло В - 1250" sheetId="5" r:id="rId5"/>
    <sheet name="Соло В - 1500" sheetId="6" r:id="rId6"/>
    <sheet name="Соло В - 1750" sheetId="7" r:id="rId7"/>
    <sheet name="Соло В -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" l="1"/>
  <c r="P18" i="2"/>
  <c r="P21" i="2"/>
  <c r="P22" i="2"/>
  <c r="P25" i="2"/>
  <c r="P26" i="2"/>
  <c r="P29" i="2"/>
  <c r="P30" i="2"/>
  <c r="P33" i="2"/>
  <c r="P34" i="2"/>
  <c r="P37" i="2"/>
  <c r="P38" i="2"/>
  <c r="P41" i="2"/>
  <c r="P42" i="2"/>
  <c r="P45" i="2"/>
  <c r="P46" i="2"/>
  <c r="P49" i="2"/>
  <c r="P50" i="2"/>
  <c r="P53" i="2"/>
  <c r="P54" i="2"/>
  <c r="P57" i="2"/>
  <c r="P58" i="2"/>
  <c r="P61" i="2"/>
  <c r="P15" i="8"/>
  <c r="P16" i="8"/>
  <c r="P17" i="8"/>
  <c r="P18" i="8"/>
  <c r="P19" i="8"/>
  <c r="P20" i="8"/>
  <c r="P21" i="8"/>
  <c r="P22" i="8"/>
  <c r="P23" i="8"/>
  <c r="P24" i="8"/>
  <c r="P25" i="8"/>
  <c r="P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14" i="8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14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14" i="6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4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14" i="4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14" i="3"/>
  <c r="P15" i="2"/>
  <c r="P16" i="2"/>
  <c r="P19" i="2"/>
  <c r="P20" i="2"/>
  <c r="P23" i="2"/>
  <c r="P24" i="2"/>
  <c r="P27" i="2"/>
  <c r="P28" i="2"/>
  <c r="P31" i="2"/>
  <c r="P32" i="2"/>
  <c r="P35" i="2"/>
  <c r="P36" i="2"/>
  <c r="P39" i="2"/>
  <c r="P40" i="2"/>
  <c r="P43" i="2"/>
  <c r="P44" i="2"/>
  <c r="P47" i="2"/>
  <c r="P48" i="2"/>
  <c r="P51" i="2"/>
  <c r="P52" i="2"/>
  <c r="P55" i="2"/>
  <c r="P56" i="2"/>
  <c r="P59" i="2"/>
  <c r="P60" i="2"/>
  <c r="P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14" i="2"/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14" i="1"/>
  <c r="M6" i="8" l="1"/>
  <c r="M6" i="7"/>
  <c r="M6" i="6"/>
  <c r="M6" i="5"/>
  <c r="M6" i="4"/>
  <c r="M6" i="3"/>
  <c r="M6" i="2"/>
  <c r="M6" i="1"/>
</calcChain>
</file>

<file path=xl/sharedStrings.xml><?xml version="1.0" encoding="utf-8"?>
<sst xmlns="http://schemas.openxmlformats.org/spreadsheetml/2006/main" count="631" uniqueCount="486">
  <si>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</si>
  <si>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</si>
  <si>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</si>
  <si>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</si>
  <si>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</si>
  <si>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</si>
  <si>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</si>
  <si>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</si>
  <si>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</si>
  <si>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</si>
  <si>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</si>
  <si>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</si>
  <si>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</si>
  <si>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</si>
  <si>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</si>
  <si>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Соло В 1-300</t>
  </si>
  <si>
    <t>Соло В 1-300-3</t>
  </si>
  <si>
    <t>Соло В 1-300-4</t>
  </si>
  <si>
    <t>Соло В 1-300-5</t>
  </si>
  <si>
    <t>Соло В 1-300-6</t>
  </si>
  <si>
    <t>Соло В 1-300-7</t>
  </si>
  <si>
    <t>Соло В 1-300-8</t>
  </si>
  <si>
    <t>Соло В 1-300-9</t>
  </si>
  <si>
    <t>Соло В 1-300-10</t>
  </si>
  <si>
    <t>Соло В 1-300-11</t>
  </si>
  <si>
    <t>Соло В 1-300-12</t>
  </si>
  <si>
    <t>Соло В 1-300-13</t>
  </si>
  <si>
    <t>Соло В 1-300-14</t>
  </si>
  <si>
    <t>Соло В 1-300-15</t>
  </si>
  <si>
    <t>Соло В 1-300-16</t>
  </si>
  <si>
    <t>Соло В 1-300-17</t>
  </si>
  <si>
    <t>Соло В 1-300-18</t>
  </si>
  <si>
    <t>Соло В 1-300-19</t>
  </si>
  <si>
    <t>Соло В 1-300-20</t>
  </si>
  <si>
    <t>Соло В 1-300-21</t>
  </si>
  <si>
    <t>Соло В 1-300-22</t>
  </si>
  <si>
    <t>Соло В 1-300-23</t>
  </si>
  <si>
    <t>Соло В 1-300-24</t>
  </si>
  <si>
    <t>Соло В 1-300-25</t>
  </si>
  <si>
    <t>Соло В 1-300-26</t>
  </si>
  <si>
    <t>Соло В 1-300-27</t>
  </si>
  <si>
    <t>Соло В 1-300-28</t>
  </si>
  <si>
    <t>Соло В 1-300-29</t>
  </si>
  <si>
    <t>Соло В 1-300-30</t>
  </si>
  <si>
    <t>Соло В 1-300-31</t>
  </si>
  <si>
    <t>Соло В 1-300-32</t>
  </si>
  <si>
    <t>Соло В 1-300-33</t>
  </si>
  <si>
    <t>Соло В 1-300-34</t>
  </si>
  <si>
    <t>Соло В 1-300-35</t>
  </si>
  <si>
    <t>Соло В 1-300-36</t>
  </si>
  <si>
    <t>Соло В 1-300-37</t>
  </si>
  <si>
    <t>Соло В 1-300-38</t>
  </si>
  <si>
    <t>Соло В 1-300-39</t>
  </si>
  <si>
    <t>Соло В 1-300-40</t>
  </si>
  <si>
    <t>Соло В 1-300-41</t>
  </si>
  <si>
    <t>Соло В 1-300-42</t>
  </si>
  <si>
    <t>Соло В 1-300-43</t>
  </si>
  <si>
    <t>Соло В 1-300-44</t>
  </si>
  <si>
    <t>Соло В 1-300-45</t>
  </si>
  <si>
    <t>Соло В 1-300-46</t>
  </si>
  <si>
    <t>Соло В 1-300-47</t>
  </si>
  <si>
    <t>Соло В 1-300-48</t>
  </si>
  <si>
    <t>Соло В 1-300-49</t>
  </si>
  <si>
    <t>Соло В 1-300-50</t>
  </si>
  <si>
    <t>Соло В 2-300</t>
  </si>
  <si>
    <t>Соло В 2-300-3</t>
  </si>
  <si>
    <t>Соло В 2-300-4</t>
  </si>
  <si>
    <t>Соло В 2-300-5</t>
  </si>
  <si>
    <t>Соло В 2-300-6</t>
  </si>
  <si>
    <t>Соло В 2-300-7</t>
  </si>
  <si>
    <t>Соло В 2-300-8</t>
  </si>
  <si>
    <t>Соло В 2-300-9</t>
  </si>
  <si>
    <t>Соло В 2-300-10</t>
  </si>
  <si>
    <t>Соло В 2-300-11</t>
  </si>
  <si>
    <t>Соло В 2-300-12</t>
  </si>
  <si>
    <t>Соло В 2-300-13</t>
  </si>
  <si>
    <t>Соло В 2-300-14</t>
  </si>
  <si>
    <t>Соло В 2-300-15</t>
  </si>
  <si>
    <t>Соло В 2-300-16</t>
  </si>
  <si>
    <t>Соло В 2-300-17</t>
  </si>
  <si>
    <t>Соло В 2-300-18</t>
  </si>
  <si>
    <t>Соло В 2-300-19</t>
  </si>
  <si>
    <t>Соло В 2-300-20</t>
  </si>
  <si>
    <t>Соло В 2-300-21</t>
  </si>
  <si>
    <t>Соло В 2-300-22</t>
  </si>
  <si>
    <t>Соло В 2-300-23</t>
  </si>
  <si>
    <t>Соло В 2-300-24</t>
  </si>
  <si>
    <t>Соло В 2-300-25</t>
  </si>
  <si>
    <t>Соло В 2-300-26</t>
  </si>
  <si>
    <t>Соло В 2-300-27</t>
  </si>
  <si>
    <t>Соло В 2-300-28</t>
  </si>
  <si>
    <t>Соло В 2-300-29</t>
  </si>
  <si>
    <t>Соло В 2-300-30</t>
  </si>
  <si>
    <t>Соло В 2-300-31</t>
  </si>
  <si>
    <t>Соло В 2-300-32</t>
  </si>
  <si>
    <t>Соло В 2-300-33</t>
  </si>
  <si>
    <t>Соло В 2-300-34</t>
  </si>
  <si>
    <t>Соло В 2-300-35</t>
  </si>
  <si>
    <t>Соло В 2-300-36</t>
  </si>
  <si>
    <t>Соло В 2-300-37</t>
  </si>
  <si>
    <t>Соло В 2-300-38</t>
  </si>
  <si>
    <t>Соло В 2-300-39</t>
  </si>
  <si>
    <t>Соло В 2-300-40</t>
  </si>
  <si>
    <t>Соло В 2-300-41</t>
  </si>
  <si>
    <t>Соло В 2-300-42</t>
  </si>
  <si>
    <t>Соло В 2-300-43</t>
  </si>
  <si>
    <t>Соло В 2-300-44</t>
  </si>
  <si>
    <t>Соло В 2-300-45</t>
  </si>
  <si>
    <t>Соло В 2-300-46</t>
  </si>
  <si>
    <t>Соло В 2-300-47</t>
  </si>
  <si>
    <t>Соло В 2-300-48</t>
  </si>
  <si>
    <t>Соло В 2-300-49</t>
  </si>
  <si>
    <t>Соло В 2-300-50</t>
  </si>
  <si>
    <t>Соло В 1-500</t>
  </si>
  <si>
    <t>Соло В 1-500-3</t>
  </si>
  <si>
    <t>Соло В 1-500-4</t>
  </si>
  <si>
    <t>Соло В 1-500-5</t>
  </si>
  <si>
    <t>Соло В 1-500-6</t>
  </si>
  <si>
    <t>Соло В 1-500-7</t>
  </si>
  <si>
    <t>Соло В 1-500-8</t>
  </si>
  <si>
    <t>Соло В 1-500-9</t>
  </si>
  <si>
    <t>Соло В 1-500-10</t>
  </si>
  <si>
    <t>Соло В 1-500-11</t>
  </si>
  <si>
    <t>Соло В 1-500-12</t>
  </si>
  <si>
    <t>Соло В 1-500-13</t>
  </si>
  <si>
    <t>Соло В 1-500-14</t>
  </si>
  <si>
    <t>Соло В 1-500-15</t>
  </si>
  <si>
    <t>Соло В 1-500-16</t>
  </si>
  <si>
    <t>Соло В 1-500-17</t>
  </si>
  <si>
    <t>Соло В 1-500-18</t>
  </si>
  <si>
    <t>Соло В 1-500-19</t>
  </si>
  <si>
    <t>Соло В 1-500-20</t>
  </si>
  <si>
    <t>Соло В 1-500-21</t>
  </si>
  <si>
    <t>Соло В 1-500-22</t>
  </si>
  <si>
    <t>Соло В 1-500-23</t>
  </si>
  <si>
    <t>Соло В 1-500-24</t>
  </si>
  <si>
    <t>Соло В 1-500-25</t>
  </si>
  <si>
    <t>Соло В 1-500-26</t>
  </si>
  <si>
    <t>Соло В 1-500-27</t>
  </si>
  <si>
    <t>Соло В 1-500-28</t>
  </si>
  <si>
    <t>Соло В 1-500-29</t>
  </si>
  <si>
    <t>Соло В 1-500-30</t>
  </si>
  <si>
    <t>Соло В 1-500-31</t>
  </si>
  <si>
    <t>Соло В 1-500-32</t>
  </si>
  <si>
    <t>Соло В 1-500-33</t>
  </si>
  <si>
    <t>Соло В 1-500-34</t>
  </si>
  <si>
    <t>Соло В 1-500-35</t>
  </si>
  <si>
    <t>Соло В 1-500-36</t>
  </si>
  <si>
    <t>Соло В 1-500-37</t>
  </si>
  <si>
    <t>Соло В 1-500-38</t>
  </si>
  <si>
    <t>Соло В 1-500-39</t>
  </si>
  <si>
    <t>Соло В 1-500-40</t>
  </si>
  <si>
    <t>Соло В 1-500-41</t>
  </si>
  <si>
    <t>Соло В 1-500-42</t>
  </si>
  <si>
    <t>Соло В 1-500-43</t>
  </si>
  <si>
    <t>Соло В 1-500-44</t>
  </si>
  <si>
    <t>Соло В 1-500-45</t>
  </si>
  <si>
    <t>Соло В 1-500-46</t>
  </si>
  <si>
    <t>Соло В 1-500-47</t>
  </si>
  <si>
    <t>Соло В 1-500-48</t>
  </si>
  <si>
    <t>Соло В 1-500-49</t>
  </si>
  <si>
    <t>Соло В 1-500-50</t>
  </si>
  <si>
    <t>Соло В 2-500</t>
  </si>
  <si>
    <t>Соло В 2-500-3</t>
  </si>
  <si>
    <t>Соло В 2-500-4</t>
  </si>
  <si>
    <t>Соло В 2-500-5</t>
  </si>
  <si>
    <t>Соло В 2-500-6</t>
  </si>
  <si>
    <t>Соло В 2-500-7</t>
  </si>
  <si>
    <t>Соло В 2-500-8</t>
  </si>
  <si>
    <t>Соло В 2-500-9</t>
  </si>
  <si>
    <t>Соло В 2-500-10</t>
  </si>
  <si>
    <t>Соло В 2-500-11</t>
  </si>
  <si>
    <t>Соло В 2-500-12</t>
  </si>
  <si>
    <t>Соло В 2-500-13</t>
  </si>
  <si>
    <t>Соло В 2-500-14</t>
  </si>
  <si>
    <t>Соло В 2-500-15</t>
  </si>
  <si>
    <t>Соло В 2-500-16</t>
  </si>
  <si>
    <t>Соло В 2-500-17</t>
  </si>
  <si>
    <t>Соло В 2-500-18</t>
  </si>
  <si>
    <t>Соло В 2-500-19</t>
  </si>
  <si>
    <t>Соло В 2-500-20</t>
  </si>
  <si>
    <t>Соло В 2-500-21</t>
  </si>
  <si>
    <t>Соло В 2-500-22</t>
  </si>
  <si>
    <t>Соло В 2-500-23</t>
  </si>
  <si>
    <t>Соло В 2-500-24</t>
  </si>
  <si>
    <t>Соло В 2-500-25</t>
  </si>
  <si>
    <t>Соло В 2-500-26</t>
  </si>
  <si>
    <t>Соло В 2-500-27</t>
  </si>
  <si>
    <t>Соло В 2-500-28</t>
  </si>
  <si>
    <t>Соло В 2-500-29</t>
  </si>
  <si>
    <t>Соло В 2-500-30</t>
  </si>
  <si>
    <t>Соло В 2-500-31</t>
  </si>
  <si>
    <t>Соло В 2-500-32</t>
  </si>
  <si>
    <t>Соло В 2-500-33</t>
  </si>
  <si>
    <t>Соло В 2-500-34</t>
  </si>
  <si>
    <t>Соло В 2-500-35</t>
  </si>
  <si>
    <t>Соло В 2-500-36</t>
  </si>
  <si>
    <t>Соло В 2-500-37</t>
  </si>
  <si>
    <t>Соло В 2-500-38</t>
  </si>
  <si>
    <t>Соло В 2-500-39</t>
  </si>
  <si>
    <t>Соло В 2-500-40</t>
  </si>
  <si>
    <t>Соло В 2-500-41</t>
  </si>
  <si>
    <t>Соло В 2-500-42</t>
  </si>
  <si>
    <t>Соло В 2-500-43</t>
  </si>
  <si>
    <t>Соло В 2-500-44</t>
  </si>
  <si>
    <t>Соло В 2-500-45</t>
  </si>
  <si>
    <t>Соло В 2-500-46</t>
  </si>
  <si>
    <t>Соло В 2-500-47</t>
  </si>
  <si>
    <t>Соло В 2-500-48</t>
  </si>
  <si>
    <t>Соло В 2-500-49</t>
  </si>
  <si>
    <t>Соло В 2-500-50</t>
  </si>
  <si>
    <t>Соло В 1-750</t>
  </si>
  <si>
    <t>Соло В 1-750-3</t>
  </si>
  <si>
    <t>Соло В 1-750-4</t>
  </si>
  <si>
    <t>Соло В 1-750-5</t>
  </si>
  <si>
    <t>Соло В 1-750-6</t>
  </si>
  <si>
    <t>Соло В 1-750-7</t>
  </si>
  <si>
    <t>Соло В 1-750-8</t>
  </si>
  <si>
    <t>Соло В 1-750-9</t>
  </si>
  <si>
    <t>Соло В 1-750-10</t>
  </si>
  <si>
    <t>Соло В 1-750-11</t>
  </si>
  <si>
    <t>Соло В 1-750-12</t>
  </si>
  <si>
    <t>Соло В 1-750-13</t>
  </si>
  <si>
    <t>Соло В 1-750-14</t>
  </si>
  <si>
    <t>Соло В 1-750-15</t>
  </si>
  <si>
    <t>Соло В 1-750-16</t>
  </si>
  <si>
    <t>Соло В 1-750-17</t>
  </si>
  <si>
    <t>Соло В 1-750-18</t>
  </si>
  <si>
    <t>Соло В 1-750-19</t>
  </si>
  <si>
    <t>Соло В 1-750-20</t>
  </si>
  <si>
    <t>Соло В 1-750-21</t>
  </si>
  <si>
    <t>Соло В 1-750-22</t>
  </si>
  <si>
    <t>Соло В 1-750-23</t>
  </si>
  <si>
    <t>Соло В 1-750-24</t>
  </si>
  <si>
    <t>Соло В 1-750-25</t>
  </si>
  <si>
    <t>Соло В 1-750-26</t>
  </si>
  <si>
    <t>Соло В 1-750-27</t>
  </si>
  <si>
    <t>Соло В 1-750-28</t>
  </si>
  <si>
    <t>Соло В 1-750-29</t>
  </si>
  <si>
    <t>Соло В 1-750-30</t>
  </si>
  <si>
    <t>Соло В 1-750-31</t>
  </si>
  <si>
    <t>Соло В 1-750-32</t>
  </si>
  <si>
    <t>Соло В 1-750-33</t>
  </si>
  <si>
    <t>Соло В 1-750-34</t>
  </si>
  <si>
    <t>Соло В 1-750-35</t>
  </si>
  <si>
    <t>Соло В 1-750-36</t>
  </si>
  <si>
    <t>Соло В 1-750-37</t>
  </si>
  <si>
    <t>Соло В 1-750-38</t>
  </si>
  <si>
    <t>Соло В 1-750-39</t>
  </si>
  <si>
    <t>Соло В 1-750-40</t>
  </si>
  <si>
    <t>Соло В 1-750-41</t>
  </si>
  <si>
    <t>Соло В 1-750-42</t>
  </si>
  <si>
    <t>Соло В 1-750-43</t>
  </si>
  <si>
    <t>Соло В 1-750-44</t>
  </si>
  <si>
    <t>Соло В 1-750-45</t>
  </si>
  <si>
    <t>Соло В 1-750-46</t>
  </si>
  <si>
    <t>Соло В 1-750-47</t>
  </si>
  <si>
    <t>Соло В 1-750-48</t>
  </si>
  <si>
    <t>Соло В 1-750-49</t>
  </si>
  <si>
    <t>Соло В 1-750-50</t>
  </si>
  <si>
    <t>Соло В 2-750</t>
  </si>
  <si>
    <t>Соло В 2-750-3</t>
  </si>
  <si>
    <t>Соло В 2-750-4</t>
  </si>
  <si>
    <t>Соло В 2-750-5</t>
  </si>
  <si>
    <t>Соло В 2-750-6</t>
  </si>
  <si>
    <t>Соло В 2-750-7</t>
  </si>
  <si>
    <t>Соло В 2-750-8</t>
  </si>
  <si>
    <t>Соло В 2-750-9</t>
  </si>
  <si>
    <t>Соло В 2-750-10</t>
  </si>
  <si>
    <t>Соло В 2-750-11</t>
  </si>
  <si>
    <t>Соло В 2-750-12</t>
  </si>
  <si>
    <t>Соло В 2-750-13</t>
  </si>
  <si>
    <t>Соло В 2-750-14</t>
  </si>
  <si>
    <t>Соло В 2-750-15</t>
  </si>
  <si>
    <t>Соло В 2-750-16</t>
  </si>
  <si>
    <t>Соло В 2-750-17</t>
  </si>
  <si>
    <t>Соло В 2-750-18</t>
  </si>
  <si>
    <t>Соло В 2-750-19</t>
  </si>
  <si>
    <t>Соло В 2-750-20</t>
  </si>
  <si>
    <t>Соло В 2-750-21</t>
  </si>
  <si>
    <t>Соло В 2-750-22</t>
  </si>
  <si>
    <t>Соло В 2-750-23</t>
  </si>
  <si>
    <t>Соло В 2-750-24</t>
  </si>
  <si>
    <t>Соло В 2-750-25</t>
  </si>
  <si>
    <t>Соло В 2-750-26</t>
  </si>
  <si>
    <t>Соло В 2-750-27</t>
  </si>
  <si>
    <t>Соло В 2-750-28</t>
  </si>
  <si>
    <t>Соло В 2-750-29</t>
  </si>
  <si>
    <t>Соло В 2-750-30</t>
  </si>
  <si>
    <t>Соло В 2-750-31</t>
  </si>
  <si>
    <t>Соло В 2-750-32</t>
  </si>
  <si>
    <t>Соло В 2-750-33</t>
  </si>
  <si>
    <t>Соло В 2-750-34</t>
  </si>
  <si>
    <t>Соло В 2-750-35</t>
  </si>
  <si>
    <t>Соло В 1-1000</t>
  </si>
  <si>
    <t>Соло В 1-1000-3</t>
  </si>
  <si>
    <t>Соло В 1-1000-4</t>
  </si>
  <si>
    <t>Соло В 1-1000-5</t>
  </si>
  <si>
    <t>Соло В 1-1000-6</t>
  </si>
  <si>
    <t>Соло В 1-1000-7</t>
  </si>
  <si>
    <t>Соло В 1-1000-8</t>
  </si>
  <si>
    <t>Соло В 1-1000-9</t>
  </si>
  <si>
    <t>Соло В 1-1000-10</t>
  </si>
  <si>
    <t>Соло В 1-1000-11</t>
  </si>
  <si>
    <t>Соло В 1-1000-12</t>
  </si>
  <si>
    <t>Соло В 1-1000-13</t>
  </si>
  <si>
    <t>Соло В 1-1000-14</t>
  </si>
  <si>
    <t>Соло В 1-1000-15</t>
  </si>
  <si>
    <t>Соло В 1-1000-16</t>
  </si>
  <si>
    <t>Соло В 1-1000-17</t>
  </si>
  <si>
    <t>Соло В 1-1000-18</t>
  </si>
  <si>
    <t>Соло В 1-1000-19</t>
  </si>
  <si>
    <t>Соло В 1-1000-20</t>
  </si>
  <si>
    <t>Соло В 1-1000-21</t>
  </si>
  <si>
    <t>Соло В 1-1000-22</t>
  </si>
  <si>
    <t>Соло В 2-1000-3</t>
  </si>
  <si>
    <t>Соло В 2-1000-4</t>
  </si>
  <si>
    <t>Соло В 2-1000-5</t>
  </si>
  <si>
    <t>Соло В 2-1000-6</t>
  </si>
  <si>
    <t>Соло В 2-1000-7</t>
  </si>
  <si>
    <t>Соло В 2-1000-8</t>
  </si>
  <si>
    <t>Соло В 2-1000-9</t>
  </si>
  <si>
    <t>Соло В 2-1000-10</t>
  </si>
  <si>
    <t>Соло В 2-1000-11</t>
  </si>
  <si>
    <t>Соло В 2-1000-12</t>
  </si>
  <si>
    <t>Соло В 2-1000-13</t>
  </si>
  <si>
    <t>Соло В 2-1000-14</t>
  </si>
  <si>
    <t>Соло В 2-1000-15</t>
  </si>
  <si>
    <t>Соло В 2-1000-16</t>
  </si>
  <si>
    <t>Соло В 2-1000-17</t>
  </si>
  <si>
    <t>Соло В 2-1000-18</t>
  </si>
  <si>
    <t>Соло В 2-1000-19</t>
  </si>
  <si>
    <t>Соло В 2-1000-20</t>
  </si>
  <si>
    <t>Соло В 2-1000-21</t>
  </si>
  <si>
    <t>Соло В 2-1000-22</t>
  </si>
  <si>
    <t>Соло В 2-1000</t>
  </si>
  <si>
    <t>Соло В 1-1250</t>
  </si>
  <si>
    <t>Соло В 1-1250-3</t>
  </si>
  <si>
    <t>Соло В 1-1250-4</t>
  </si>
  <si>
    <t>Соло В 1-1250-5</t>
  </si>
  <si>
    <t>Соло В 1-1250-6</t>
  </si>
  <si>
    <t>Соло В 1-1250-7</t>
  </si>
  <si>
    <t>Соло В 1-1250-8</t>
  </si>
  <si>
    <t>Соло В 1-1250-9</t>
  </si>
  <si>
    <t>Соло В 1-1250-10</t>
  </si>
  <si>
    <t>Соло В 1-1250-11</t>
  </si>
  <si>
    <t>Соло В 1-1250-12</t>
  </si>
  <si>
    <t>Соло В 1-1250-13</t>
  </si>
  <si>
    <t>Соло В 1-1250-14</t>
  </si>
  <si>
    <t>Соло В 1-1250-15</t>
  </si>
  <si>
    <t>Соло В 1-1250-16</t>
  </si>
  <si>
    <t>Соло В 1-1250-17</t>
  </si>
  <si>
    <t>Соло В 1-1250-18</t>
  </si>
  <si>
    <t>Соло В 1-1250-19</t>
  </si>
  <si>
    <t>Соло В 1-1250-20</t>
  </si>
  <si>
    <t>Соло В 1-1250-21</t>
  </si>
  <si>
    <t>Соло В 1-1250-22</t>
  </si>
  <si>
    <t>Соло В 2-1250</t>
  </si>
  <si>
    <t>Соло В 2-1250-3</t>
  </si>
  <si>
    <t>Соло В 2-1250-4</t>
  </si>
  <si>
    <t>Соло В 2-1250-5</t>
  </si>
  <si>
    <t>Соло В 2-1250-6</t>
  </si>
  <si>
    <t>Соло В 2-1250-7</t>
  </si>
  <si>
    <t>Соло В 2-1250-8</t>
  </si>
  <si>
    <t>Соло В 2-1250-9</t>
  </si>
  <si>
    <t>Соло В 2-1250-10</t>
  </si>
  <si>
    <t>Соло В 2-1250-11</t>
  </si>
  <si>
    <t>Соло В 2-1250-12</t>
  </si>
  <si>
    <t>Соло В 2-1250-13</t>
  </si>
  <si>
    <t>Соло В 2-1250-14</t>
  </si>
  <si>
    <t>Соло В 2-1250-15</t>
  </si>
  <si>
    <t>Соло В 2-1250-16</t>
  </si>
  <si>
    <t>Соло В 2-1250-17</t>
  </si>
  <si>
    <t>Соло В 2-1250-18</t>
  </si>
  <si>
    <t>Соло В 2-1250-19</t>
  </si>
  <si>
    <t>Соло В 2-1250-20</t>
  </si>
  <si>
    <t>Соло В 2-1250-21</t>
  </si>
  <si>
    <t>Соло В 2-1250-22</t>
  </si>
  <si>
    <t>Соло В 1-1500</t>
  </si>
  <si>
    <t>Соло В 1-1500-3</t>
  </si>
  <si>
    <t>Соло В 1-1500-4</t>
  </si>
  <si>
    <t>Соло В 1-1500-5</t>
  </si>
  <si>
    <t>Соло В 1-1500-6</t>
  </si>
  <si>
    <t>Соло В 1-1500-7</t>
  </si>
  <si>
    <t>Соло В 1-1500-8</t>
  </si>
  <si>
    <t>Соло В 1-1500-9</t>
  </si>
  <si>
    <t>Соло В 1-1500-10</t>
  </si>
  <si>
    <t>Соло В 1-1500-11</t>
  </si>
  <si>
    <t>Соло В 1-1500-12</t>
  </si>
  <si>
    <t>Соло В 1-1500-13</t>
  </si>
  <si>
    <t>Соло В 1-1500-14</t>
  </si>
  <si>
    <t>Соло В 1-1500-15</t>
  </si>
  <si>
    <t>Соло В 1-1500-16</t>
  </si>
  <si>
    <t>Соло В 1-1500-17</t>
  </si>
  <si>
    <t>Соло В 1-1500-18</t>
  </si>
  <si>
    <t>Соло В 1-1500-19</t>
  </si>
  <si>
    <t>Соло В 1-1500-20</t>
  </si>
  <si>
    <t>Соло В 1-1500-21</t>
  </si>
  <si>
    <t>Соло В 1-1500-22</t>
  </si>
  <si>
    <t>Соло В 2-1500</t>
  </si>
  <si>
    <t>Соло В 2-1500-3</t>
  </si>
  <si>
    <t>Соло В 2-1500-4</t>
  </si>
  <si>
    <t>Соло В 2-1500-5</t>
  </si>
  <si>
    <t>Соло В 2-1500-6</t>
  </si>
  <si>
    <t>Соло В 2-1500-7</t>
  </si>
  <si>
    <t>Соло В 2-1500-8</t>
  </si>
  <si>
    <t>Соло В 2-1500-9</t>
  </si>
  <si>
    <t>Соло В 2-1500-10</t>
  </si>
  <si>
    <t>Соло В 2-1500-11</t>
  </si>
  <si>
    <t>Соло В 2-1500-12</t>
  </si>
  <si>
    <t>Соло В 2-1500-13</t>
  </si>
  <si>
    <t>Соло В 2-1500-14</t>
  </si>
  <si>
    <t>Соло В 2-1500-15</t>
  </si>
  <si>
    <t>Соло В 2-1500-16</t>
  </si>
  <si>
    <t>Соло В 2-1500-17</t>
  </si>
  <si>
    <t>Соло В 2-1500-18</t>
  </si>
  <si>
    <t>Соло В 1-1750</t>
  </si>
  <si>
    <t>Соло В 1-1750-3</t>
  </si>
  <si>
    <t>Соло В 1-1750-4</t>
  </si>
  <si>
    <t>Соло В 1-1750-5</t>
  </si>
  <si>
    <t>Соло В 1-1750-6</t>
  </si>
  <si>
    <t>Соло В 1-1750-7</t>
  </si>
  <si>
    <t>Соло В 1-1750-8</t>
  </si>
  <si>
    <t>Соло В 1-1750-9</t>
  </si>
  <si>
    <t>Соло В 1-1750-10</t>
  </si>
  <si>
    <t>Соло В 1-1750-11</t>
  </si>
  <si>
    <t>Соло В 1-1750-12</t>
  </si>
  <si>
    <t>Соло В 1-1750-13</t>
  </si>
  <si>
    <t>Соло В 1-1750-14</t>
  </si>
  <si>
    <t>Соло В 1-1750-15</t>
  </si>
  <si>
    <t>Соло В 1-1750-16</t>
  </si>
  <si>
    <t>Соло В 1-1750-17</t>
  </si>
  <si>
    <t>Соло В 1-1750-18</t>
  </si>
  <si>
    <t>Соло В 1-1750-19</t>
  </si>
  <si>
    <t>Соло В 1-1750-20</t>
  </si>
  <si>
    <t>Соло В 1-1750-21</t>
  </si>
  <si>
    <t>Соло В 1-1750-22</t>
  </si>
  <si>
    <t>Соло В 2-1750</t>
  </si>
  <si>
    <t>Соло В 2-1750-3</t>
  </si>
  <si>
    <t>Соло В 2-1750-4</t>
  </si>
  <si>
    <t>Соло В 2-1750-5</t>
  </si>
  <si>
    <t>Соло В 2-1750-6</t>
  </si>
  <si>
    <t>Соло В 2-1750-7</t>
  </si>
  <si>
    <t>Соло В 2-1750-8</t>
  </si>
  <si>
    <t>Соло В 2-1750-9</t>
  </si>
  <si>
    <t>Соло В 2-1750-10</t>
  </si>
  <si>
    <t>Соло В 2-1750-11</t>
  </si>
  <si>
    <t>Соло В 2-1750-12</t>
  </si>
  <si>
    <t>Соло В 2-1750-13</t>
  </si>
  <si>
    <t>Соло В 2-1750-14</t>
  </si>
  <si>
    <t>Соло В 2-1750-15</t>
  </si>
  <si>
    <t>Соло В 2-1750-16</t>
  </si>
  <si>
    <t>Соло В 1-2000</t>
  </si>
  <si>
    <t>Соло В 1-2000-3</t>
  </si>
  <si>
    <t>Соло В 1-2000-4</t>
  </si>
  <si>
    <t>Соло В 1-2000-5</t>
  </si>
  <si>
    <t>Соло В 1-2000-6</t>
  </si>
  <si>
    <t>Соло В 1-2000-7</t>
  </si>
  <si>
    <t>Соло В 1-2000-8</t>
  </si>
  <si>
    <t>Соло В 1-2000-9</t>
  </si>
  <si>
    <t>Соло В 1-2000-10</t>
  </si>
  <si>
    <t>Соло В 1-2000-11</t>
  </si>
  <si>
    <t>Соло В 1-2000-12</t>
  </si>
  <si>
    <t>Соло В 1-2000-13</t>
  </si>
  <si>
    <t>Соло В 1-2000-14</t>
  </si>
  <si>
    <t>Соло В 1-2000-15</t>
  </si>
  <si>
    <t>Соло В 1-2000-16</t>
  </si>
  <si>
    <t>Соло В 1-2000-17</t>
  </si>
  <si>
    <t>Соло В 1-2000-18</t>
  </si>
  <si>
    <t>Соло В 1-2000-19</t>
  </si>
  <si>
    <t>Соло В 1-2000-20</t>
  </si>
  <si>
    <t>Соло В 1-2000-21</t>
  </si>
  <si>
    <t>Соло В 1-2000-22</t>
  </si>
  <si>
    <t>Соло В 2-2000</t>
  </si>
  <si>
    <t>Соло В 2-2000-3</t>
  </si>
  <si>
    <t>Соло В 2-2000-4</t>
  </si>
  <si>
    <t>Соло В 2-2000-5</t>
  </si>
  <si>
    <t>Соло В 2-2000-6</t>
  </si>
  <si>
    <t>Соло В 2-2000-7</t>
  </si>
  <si>
    <t>Соло В 2-2000-8</t>
  </si>
  <si>
    <t>Соло В 2-2000-9</t>
  </si>
  <si>
    <t>Соло В 2-2000-10</t>
  </si>
  <si>
    <t>Соло В 2-2000-11</t>
  </si>
  <si>
    <t>Соло В 2-2000-12</t>
  </si>
  <si>
    <t>Соло В 2-2000-13</t>
  </si>
  <si>
    <t>Соло В 2-2000-14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</si>
</sst>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1"/>
  <sheetViews>
    <sheetView tabSelected="1" workbookViewId="0">
      <selection activeCell="G21" sqref="G21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15</v>
      </c>
      <c r="C11" s="43"/>
      <c r="D11" s="43"/>
      <c r="E11" s="43"/>
      <c r="F11" s="43"/>
      <c r="G11" s="43"/>
      <c r="H11" s="43"/>
      <c r="J11" s="42" t="s">
        <v>64</v>
      </c>
      <c r="K11" s="43"/>
      <c r="L11" s="43"/>
      <c r="M11" s="43"/>
      <c r="N11" s="43"/>
      <c r="O11" s="43"/>
      <c r="P11" s="43"/>
    </row>
    <row r="12" spans="2:16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3.75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ht="15" customHeight="1" x14ac:dyDescent="0.25">
      <c r="B14" s="22" t="s">
        <v>16</v>
      </c>
      <c r="C14" s="32">
        <v>300</v>
      </c>
      <c r="D14" s="35">
        <v>45</v>
      </c>
      <c r="E14" s="19">
        <v>3</v>
      </c>
      <c r="F14" s="19">
        <v>133</v>
      </c>
      <c r="G14" s="23">
        <v>96</v>
      </c>
      <c r="H14" s="27">
        <f>G14*POWER((($F$4+$F$6)/2-$F$8)/70,1.2)</f>
        <v>0</v>
      </c>
      <c r="I14" s="24"/>
      <c r="J14" s="22" t="s">
        <v>65</v>
      </c>
      <c r="K14" s="28">
        <v>300</v>
      </c>
      <c r="L14" s="29">
        <v>57</v>
      </c>
      <c r="M14" s="26">
        <v>3</v>
      </c>
      <c r="N14" s="20">
        <v>133</v>
      </c>
      <c r="O14" s="21">
        <v>136.19999999999999</v>
      </c>
      <c r="P14" s="27">
        <f>O14*POWER((($F$4+$F$6)/2-$F$8)/70,1.24)</f>
        <v>0</v>
      </c>
    </row>
    <row r="15" spans="2:16" x14ac:dyDescent="0.25">
      <c r="B15" s="22" t="s">
        <v>17</v>
      </c>
      <c r="C15" s="33"/>
      <c r="D15" s="36"/>
      <c r="E15" s="19">
        <v>4</v>
      </c>
      <c r="F15" s="19">
        <v>177</v>
      </c>
      <c r="G15" s="23">
        <v>128</v>
      </c>
      <c r="H15" s="27">
        <f t="shared" ref="H15:H61" si="0">G15*POWER((($F$4+$F$6)/2-$F$8)/70,1.2)</f>
        <v>0</v>
      </c>
      <c r="I15" s="24"/>
      <c r="J15" s="22" t="s">
        <v>66</v>
      </c>
      <c r="K15" s="28"/>
      <c r="L15" s="29"/>
      <c r="M15" s="26">
        <v>4</v>
      </c>
      <c r="N15" s="20">
        <v>177</v>
      </c>
      <c r="O15" s="21">
        <v>181.6</v>
      </c>
      <c r="P15" s="27">
        <f t="shared" ref="P15:P61" si="1">O15*POWER((($F$4+$F$6)/2-$F$8)/70,1.24)</f>
        <v>0</v>
      </c>
    </row>
    <row r="16" spans="2:16" x14ac:dyDescent="0.25">
      <c r="B16" s="22" t="s">
        <v>18</v>
      </c>
      <c r="C16" s="33"/>
      <c r="D16" s="36"/>
      <c r="E16" s="19">
        <v>5</v>
      </c>
      <c r="F16" s="19">
        <v>221</v>
      </c>
      <c r="G16" s="23">
        <v>160</v>
      </c>
      <c r="H16" s="27">
        <f t="shared" si="0"/>
        <v>0</v>
      </c>
      <c r="I16" s="24"/>
      <c r="J16" s="22" t="s">
        <v>67</v>
      </c>
      <c r="K16" s="28"/>
      <c r="L16" s="29"/>
      <c r="M16" s="26">
        <v>5</v>
      </c>
      <c r="N16" s="20">
        <v>221</v>
      </c>
      <c r="O16" s="21">
        <v>227</v>
      </c>
      <c r="P16" s="27">
        <f t="shared" si="1"/>
        <v>0</v>
      </c>
    </row>
    <row r="17" spans="2:16" x14ac:dyDescent="0.25">
      <c r="B17" s="22" t="s">
        <v>19</v>
      </c>
      <c r="C17" s="33"/>
      <c r="D17" s="36"/>
      <c r="E17" s="19">
        <v>6</v>
      </c>
      <c r="F17" s="19">
        <v>265</v>
      </c>
      <c r="G17" s="23">
        <v>192</v>
      </c>
      <c r="H17" s="27">
        <f t="shared" si="0"/>
        <v>0</v>
      </c>
      <c r="I17" s="24"/>
      <c r="J17" s="22" t="s">
        <v>68</v>
      </c>
      <c r="K17" s="28"/>
      <c r="L17" s="29"/>
      <c r="M17" s="26">
        <v>6</v>
      </c>
      <c r="N17" s="20">
        <v>265</v>
      </c>
      <c r="O17" s="21">
        <v>272.39999999999998</v>
      </c>
      <c r="P17" s="27">
        <f t="shared" si="1"/>
        <v>0</v>
      </c>
    </row>
    <row r="18" spans="2:16" x14ac:dyDescent="0.25">
      <c r="B18" s="22" t="s">
        <v>20</v>
      </c>
      <c r="C18" s="33"/>
      <c r="D18" s="36"/>
      <c r="E18" s="19">
        <v>7</v>
      </c>
      <c r="F18" s="16">
        <v>309</v>
      </c>
      <c r="G18" s="17">
        <v>224</v>
      </c>
      <c r="H18" s="27">
        <f t="shared" si="0"/>
        <v>0</v>
      </c>
      <c r="J18" s="22" t="s">
        <v>69</v>
      </c>
      <c r="K18" s="28"/>
      <c r="L18" s="29"/>
      <c r="M18" s="26">
        <v>7</v>
      </c>
      <c r="N18" s="16">
        <v>309</v>
      </c>
      <c r="O18" s="17">
        <v>317.8</v>
      </c>
      <c r="P18" s="27">
        <f t="shared" si="1"/>
        <v>0</v>
      </c>
    </row>
    <row r="19" spans="2:16" x14ac:dyDescent="0.25">
      <c r="B19" s="22" t="s">
        <v>21</v>
      </c>
      <c r="C19" s="33"/>
      <c r="D19" s="36"/>
      <c r="E19" s="19">
        <v>8</v>
      </c>
      <c r="F19" s="16">
        <v>353</v>
      </c>
      <c r="G19" s="17">
        <v>256</v>
      </c>
      <c r="H19" s="27">
        <f t="shared" si="0"/>
        <v>0</v>
      </c>
      <c r="J19" s="22" t="s">
        <v>70</v>
      </c>
      <c r="K19" s="28"/>
      <c r="L19" s="29"/>
      <c r="M19" s="26">
        <v>8</v>
      </c>
      <c r="N19" s="16">
        <v>353</v>
      </c>
      <c r="O19" s="17">
        <v>363.2</v>
      </c>
      <c r="P19" s="27">
        <f t="shared" si="1"/>
        <v>0</v>
      </c>
    </row>
    <row r="20" spans="2:16" x14ac:dyDescent="0.25">
      <c r="B20" s="22" t="s">
        <v>22</v>
      </c>
      <c r="C20" s="33"/>
      <c r="D20" s="36"/>
      <c r="E20" s="19">
        <v>9</v>
      </c>
      <c r="F20" s="16">
        <v>397</v>
      </c>
      <c r="G20" s="17">
        <v>288</v>
      </c>
      <c r="H20" s="27">
        <f t="shared" si="0"/>
        <v>0</v>
      </c>
      <c r="J20" s="22" t="s">
        <v>71</v>
      </c>
      <c r="K20" s="28"/>
      <c r="L20" s="29"/>
      <c r="M20" s="26">
        <v>9</v>
      </c>
      <c r="N20" s="16">
        <v>397</v>
      </c>
      <c r="O20" s="17">
        <v>408.59999999999997</v>
      </c>
      <c r="P20" s="27">
        <f t="shared" si="1"/>
        <v>0</v>
      </c>
    </row>
    <row r="21" spans="2:16" x14ac:dyDescent="0.25">
      <c r="B21" s="22" t="s">
        <v>23</v>
      </c>
      <c r="C21" s="33"/>
      <c r="D21" s="36"/>
      <c r="E21" s="19">
        <v>10</v>
      </c>
      <c r="F21" s="16">
        <v>441</v>
      </c>
      <c r="G21" s="17">
        <v>320</v>
      </c>
      <c r="H21" s="27">
        <f t="shared" si="0"/>
        <v>0</v>
      </c>
      <c r="J21" s="22" t="s">
        <v>72</v>
      </c>
      <c r="K21" s="28"/>
      <c r="L21" s="29"/>
      <c r="M21" s="26">
        <v>10</v>
      </c>
      <c r="N21" s="16">
        <v>441</v>
      </c>
      <c r="O21" s="17">
        <v>454</v>
      </c>
      <c r="P21" s="27">
        <f t="shared" si="1"/>
        <v>0</v>
      </c>
    </row>
    <row r="22" spans="2:16" ht="15.75" x14ac:dyDescent="0.25">
      <c r="B22" s="22" t="s">
        <v>24</v>
      </c>
      <c r="C22" s="33"/>
      <c r="D22" s="36"/>
      <c r="E22" s="19">
        <v>11</v>
      </c>
      <c r="F22" s="16">
        <v>485</v>
      </c>
      <c r="G22" s="17">
        <v>352</v>
      </c>
      <c r="H22" s="27">
        <f t="shared" si="0"/>
        <v>0</v>
      </c>
      <c r="I22" s="18"/>
      <c r="J22" s="22" t="s">
        <v>73</v>
      </c>
      <c r="K22" s="28"/>
      <c r="L22" s="29"/>
      <c r="M22" s="26">
        <v>11</v>
      </c>
      <c r="N22" s="16">
        <v>485</v>
      </c>
      <c r="O22" s="17">
        <v>499.4</v>
      </c>
      <c r="P22" s="27">
        <f t="shared" si="1"/>
        <v>0</v>
      </c>
    </row>
    <row r="23" spans="2:16" x14ac:dyDescent="0.25">
      <c r="B23" s="22" t="s">
        <v>25</v>
      </c>
      <c r="C23" s="33"/>
      <c r="D23" s="36"/>
      <c r="E23" s="19">
        <v>12</v>
      </c>
      <c r="F23" s="16">
        <v>529</v>
      </c>
      <c r="G23" s="17">
        <v>384</v>
      </c>
      <c r="H23" s="27">
        <f t="shared" si="0"/>
        <v>0</v>
      </c>
      <c r="J23" s="22" t="s">
        <v>74</v>
      </c>
      <c r="K23" s="28"/>
      <c r="L23" s="29"/>
      <c r="M23" s="26">
        <v>12</v>
      </c>
      <c r="N23" s="16">
        <v>529</v>
      </c>
      <c r="O23" s="17">
        <v>544.79999999999995</v>
      </c>
      <c r="P23" s="27">
        <f t="shared" si="1"/>
        <v>0</v>
      </c>
    </row>
    <row r="24" spans="2:16" x14ac:dyDescent="0.25">
      <c r="B24" s="22" t="s">
        <v>26</v>
      </c>
      <c r="C24" s="33"/>
      <c r="D24" s="36"/>
      <c r="E24" s="19">
        <v>13</v>
      </c>
      <c r="F24" s="16">
        <v>573</v>
      </c>
      <c r="G24" s="17">
        <v>416</v>
      </c>
      <c r="H24" s="27">
        <f t="shared" si="0"/>
        <v>0</v>
      </c>
      <c r="J24" s="22" t="s">
        <v>75</v>
      </c>
      <c r="K24" s="28"/>
      <c r="L24" s="29"/>
      <c r="M24" s="26">
        <v>13</v>
      </c>
      <c r="N24" s="16">
        <v>573</v>
      </c>
      <c r="O24" s="17">
        <v>590.19999999999993</v>
      </c>
      <c r="P24" s="27">
        <f t="shared" si="1"/>
        <v>0</v>
      </c>
    </row>
    <row r="25" spans="2:16" x14ac:dyDescent="0.25">
      <c r="B25" s="22" t="s">
        <v>27</v>
      </c>
      <c r="C25" s="33"/>
      <c r="D25" s="36"/>
      <c r="E25" s="19">
        <v>14</v>
      </c>
      <c r="F25" s="16">
        <v>617</v>
      </c>
      <c r="G25" s="17">
        <v>448</v>
      </c>
      <c r="H25" s="27">
        <f t="shared" si="0"/>
        <v>0</v>
      </c>
      <c r="J25" s="22" t="s">
        <v>76</v>
      </c>
      <c r="K25" s="28"/>
      <c r="L25" s="29"/>
      <c r="M25" s="26">
        <v>14</v>
      </c>
      <c r="N25" s="16">
        <v>617</v>
      </c>
      <c r="O25" s="17">
        <v>635.6</v>
      </c>
      <c r="P25" s="27">
        <f t="shared" si="1"/>
        <v>0</v>
      </c>
    </row>
    <row r="26" spans="2:16" x14ac:dyDescent="0.25">
      <c r="B26" s="22" t="s">
        <v>28</v>
      </c>
      <c r="C26" s="33"/>
      <c r="D26" s="36"/>
      <c r="E26" s="19">
        <v>15</v>
      </c>
      <c r="F26" s="16">
        <v>661</v>
      </c>
      <c r="G26" s="17">
        <v>480</v>
      </c>
      <c r="H26" s="27">
        <f t="shared" si="0"/>
        <v>0</v>
      </c>
      <c r="J26" s="22" t="s">
        <v>77</v>
      </c>
      <c r="K26" s="28"/>
      <c r="L26" s="29"/>
      <c r="M26" s="26">
        <v>15</v>
      </c>
      <c r="N26" s="16">
        <v>661</v>
      </c>
      <c r="O26" s="17">
        <v>681</v>
      </c>
      <c r="P26" s="27">
        <f t="shared" si="1"/>
        <v>0</v>
      </c>
    </row>
    <row r="27" spans="2:16" x14ac:dyDescent="0.25">
      <c r="B27" s="22" t="s">
        <v>29</v>
      </c>
      <c r="C27" s="33"/>
      <c r="D27" s="36"/>
      <c r="E27" s="19">
        <v>16</v>
      </c>
      <c r="F27" s="16">
        <v>705</v>
      </c>
      <c r="G27" s="17">
        <v>512</v>
      </c>
      <c r="H27" s="27">
        <f t="shared" si="0"/>
        <v>0</v>
      </c>
      <c r="J27" s="22" t="s">
        <v>78</v>
      </c>
      <c r="K27" s="28"/>
      <c r="L27" s="29"/>
      <c r="M27" s="26">
        <v>16</v>
      </c>
      <c r="N27" s="16">
        <v>705</v>
      </c>
      <c r="O27" s="17">
        <v>726.4</v>
      </c>
      <c r="P27" s="27">
        <f t="shared" si="1"/>
        <v>0</v>
      </c>
    </row>
    <row r="28" spans="2:16" x14ac:dyDescent="0.25">
      <c r="B28" s="22" t="s">
        <v>30</v>
      </c>
      <c r="C28" s="33"/>
      <c r="D28" s="36"/>
      <c r="E28" s="19">
        <v>17</v>
      </c>
      <c r="F28" s="16">
        <v>749</v>
      </c>
      <c r="G28" s="17">
        <v>544</v>
      </c>
      <c r="H28" s="27">
        <f t="shared" si="0"/>
        <v>0</v>
      </c>
      <c r="J28" s="22" t="s">
        <v>79</v>
      </c>
      <c r="K28" s="28"/>
      <c r="L28" s="29"/>
      <c r="M28" s="26">
        <v>17</v>
      </c>
      <c r="N28" s="16">
        <v>749</v>
      </c>
      <c r="O28" s="17">
        <v>771.8</v>
      </c>
      <c r="P28" s="27">
        <f t="shared" si="1"/>
        <v>0</v>
      </c>
    </row>
    <row r="29" spans="2:16" x14ac:dyDescent="0.25">
      <c r="B29" s="22" t="s">
        <v>31</v>
      </c>
      <c r="C29" s="33"/>
      <c r="D29" s="36"/>
      <c r="E29" s="19">
        <v>18</v>
      </c>
      <c r="F29" s="16">
        <v>793</v>
      </c>
      <c r="G29" s="17">
        <v>576</v>
      </c>
      <c r="H29" s="27">
        <f t="shared" si="0"/>
        <v>0</v>
      </c>
      <c r="J29" s="22" t="s">
        <v>80</v>
      </c>
      <c r="K29" s="28"/>
      <c r="L29" s="29"/>
      <c r="M29" s="26">
        <v>18</v>
      </c>
      <c r="N29" s="16">
        <v>793</v>
      </c>
      <c r="O29" s="17">
        <v>817.19999999999993</v>
      </c>
      <c r="P29" s="27">
        <f t="shared" si="1"/>
        <v>0</v>
      </c>
    </row>
    <row r="30" spans="2:16" x14ac:dyDescent="0.25">
      <c r="B30" s="22" t="s">
        <v>32</v>
      </c>
      <c r="C30" s="33"/>
      <c r="D30" s="36"/>
      <c r="E30" s="19">
        <v>19</v>
      </c>
      <c r="F30" s="16">
        <v>837</v>
      </c>
      <c r="G30" s="17">
        <v>608</v>
      </c>
      <c r="H30" s="27">
        <f t="shared" si="0"/>
        <v>0</v>
      </c>
      <c r="J30" s="22" t="s">
        <v>81</v>
      </c>
      <c r="K30" s="28"/>
      <c r="L30" s="29"/>
      <c r="M30" s="26">
        <v>19</v>
      </c>
      <c r="N30" s="16">
        <v>837</v>
      </c>
      <c r="O30" s="17">
        <v>862.6</v>
      </c>
      <c r="P30" s="27">
        <f t="shared" si="1"/>
        <v>0</v>
      </c>
    </row>
    <row r="31" spans="2:16" x14ac:dyDescent="0.25">
      <c r="B31" s="22" t="s">
        <v>33</v>
      </c>
      <c r="C31" s="33"/>
      <c r="D31" s="36"/>
      <c r="E31" s="19">
        <v>20</v>
      </c>
      <c r="F31" s="16">
        <v>881</v>
      </c>
      <c r="G31" s="17">
        <v>640</v>
      </c>
      <c r="H31" s="27">
        <f t="shared" si="0"/>
        <v>0</v>
      </c>
      <c r="J31" s="22" t="s">
        <v>82</v>
      </c>
      <c r="K31" s="28"/>
      <c r="L31" s="29"/>
      <c r="M31" s="26">
        <v>20</v>
      </c>
      <c r="N31" s="16">
        <v>881</v>
      </c>
      <c r="O31" s="17">
        <v>908</v>
      </c>
      <c r="P31" s="27">
        <f t="shared" si="1"/>
        <v>0</v>
      </c>
    </row>
    <row r="32" spans="2:16" x14ac:dyDescent="0.25">
      <c r="B32" s="22" t="s">
        <v>34</v>
      </c>
      <c r="C32" s="33"/>
      <c r="D32" s="36"/>
      <c r="E32" s="19">
        <v>21</v>
      </c>
      <c r="F32" s="16">
        <v>925</v>
      </c>
      <c r="G32" s="17">
        <v>672</v>
      </c>
      <c r="H32" s="27">
        <f t="shared" si="0"/>
        <v>0</v>
      </c>
      <c r="J32" s="22" t="s">
        <v>83</v>
      </c>
      <c r="K32" s="28"/>
      <c r="L32" s="29"/>
      <c r="M32" s="26">
        <v>21</v>
      </c>
      <c r="N32" s="16">
        <v>925</v>
      </c>
      <c r="O32" s="17">
        <v>953.4</v>
      </c>
      <c r="P32" s="27">
        <f t="shared" si="1"/>
        <v>0</v>
      </c>
    </row>
    <row r="33" spans="2:16" x14ac:dyDescent="0.25">
      <c r="B33" s="22" t="s">
        <v>35</v>
      </c>
      <c r="C33" s="33"/>
      <c r="D33" s="36"/>
      <c r="E33" s="19">
        <v>22</v>
      </c>
      <c r="F33" s="16">
        <v>969</v>
      </c>
      <c r="G33" s="17">
        <v>704</v>
      </c>
      <c r="H33" s="27">
        <f t="shared" si="0"/>
        <v>0</v>
      </c>
      <c r="J33" s="22" t="s">
        <v>84</v>
      </c>
      <c r="K33" s="28"/>
      <c r="L33" s="29"/>
      <c r="M33" s="26">
        <v>22</v>
      </c>
      <c r="N33" s="16">
        <v>969</v>
      </c>
      <c r="O33" s="17">
        <v>998.8</v>
      </c>
      <c r="P33" s="27">
        <f t="shared" si="1"/>
        <v>0</v>
      </c>
    </row>
    <row r="34" spans="2:16" x14ac:dyDescent="0.25">
      <c r="B34" s="22" t="s">
        <v>36</v>
      </c>
      <c r="C34" s="33"/>
      <c r="D34" s="36"/>
      <c r="E34" s="19">
        <v>23</v>
      </c>
      <c r="F34" s="16">
        <v>1013</v>
      </c>
      <c r="G34" s="17">
        <v>736</v>
      </c>
      <c r="H34" s="27">
        <f t="shared" si="0"/>
        <v>0</v>
      </c>
      <c r="J34" s="22" t="s">
        <v>85</v>
      </c>
      <c r="K34" s="28"/>
      <c r="L34" s="29"/>
      <c r="M34" s="26">
        <v>23</v>
      </c>
      <c r="N34" s="16">
        <v>1013</v>
      </c>
      <c r="O34" s="17">
        <v>1044.2</v>
      </c>
      <c r="P34" s="27">
        <f t="shared" si="1"/>
        <v>0</v>
      </c>
    </row>
    <row r="35" spans="2:16" x14ac:dyDescent="0.25">
      <c r="B35" s="22" t="s">
        <v>37</v>
      </c>
      <c r="C35" s="33"/>
      <c r="D35" s="36"/>
      <c r="E35" s="19">
        <v>24</v>
      </c>
      <c r="F35" s="16">
        <v>1057</v>
      </c>
      <c r="G35" s="17">
        <v>768</v>
      </c>
      <c r="H35" s="27">
        <f t="shared" si="0"/>
        <v>0</v>
      </c>
      <c r="J35" s="22" t="s">
        <v>86</v>
      </c>
      <c r="K35" s="28"/>
      <c r="L35" s="29"/>
      <c r="M35" s="26">
        <v>24</v>
      </c>
      <c r="N35" s="16">
        <v>1057</v>
      </c>
      <c r="O35" s="17">
        <v>1089.5999999999999</v>
      </c>
      <c r="P35" s="27">
        <f t="shared" si="1"/>
        <v>0</v>
      </c>
    </row>
    <row r="36" spans="2:16" x14ac:dyDescent="0.25">
      <c r="B36" s="22" t="s">
        <v>38</v>
      </c>
      <c r="C36" s="33"/>
      <c r="D36" s="36"/>
      <c r="E36" s="19">
        <v>25</v>
      </c>
      <c r="F36" s="16">
        <v>1101</v>
      </c>
      <c r="G36" s="17">
        <v>800</v>
      </c>
      <c r="H36" s="27">
        <f t="shared" si="0"/>
        <v>0</v>
      </c>
      <c r="J36" s="22" t="s">
        <v>87</v>
      </c>
      <c r="K36" s="28"/>
      <c r="L36" s="29"/>
      <c r="M36" s="26">
        <v>25</v>
      </c>
      <c r="N36" s="16">
        <v>1101</v>
      </c>
      <c r="O36" s="17">
        <v>1135</v>
      </c>
      <c r="P36" s="27">
        <f t="shared" si="1"/>
        <v>0</v>
      </c>
    </row>
    <row r="37" spans="2:16" x14ac:dyDescent="0.25">
      <c r="B37" s="22" t="s">
        <v>39</v>
      </c>
      <c r="C37" s="33"/>
      <c r="D37" s="36"/>
      <c r="E37" s="19">
        <v>26</v>
      </c>
      <c r="F37" s="16">
        <v>1145</v>
      </c>
      <c r="G37" s="17">
        <v>832</v>
      </c>
      <c r="H37" s="27">
        <f t="shared" si="0"/>
        <v>0</v>
      </c>
      <c r="J37" s="22" t="s">
        <v>88</v>
      </c>
      <c r="K37" s="28"/>
      <c r="L37" s="29"/>
      <c r="M37" s="26">
        <v>26</v>
      </c>
      <c r="N37" s="16">
        <v>1145</v>
      </c>
      <c r="O37" s="17">
        <v>1180.3999999999999</v>
      </c>
      <c r="P37" s="27">
        <f t="shared" si="1"/>
        <v>0</v>
      </c>
    </row>
    <row r="38" spans="2:16" x14ac:dyDescent="0.25">
      <c r="B38" s="22" t="s">
        <v>40</v>
      </c>
      <c r="C38" s="33"/>
      <c r="D38" s="36"/>
      <c r="E38" s="19">
        <v>27</v>
      </c>
      <c r="F38" s="16">
        <v>1189</v>
      </c>
      <c r="G38" s="17">
        <v>864</v>
      </c>
      <c r="H38" s="27">
        <f t="shared" si="0"/>
        <v>0</v>
      </c>
      <c r="J38" s="22" t="s">
        <v>89</v>
      </c>
      <c r="K38" s="28"/>
      <c r="L38" s="29"/>
      <c r="M38" s="26">
        <v>27</v>
      </c>
      <c r="N38" s="16">
        <v>1189</v>
      </c>
      <c r="O38" s="17">
        <v>1225.8</v>
      </c>
      <c r="P38" s="27">
        <f t="shared" si="1"/>
        <v>0</v>
      </c>
    </row>
    <row r="39" spans="2:16" x14ac:dyDescent="0.25">
      <c r="B39" s="22" t="s">
        <v>41</v>
      </c>
      <c r="C39" s="33"/>
      <c r="D39" s="36"/>
      <c r="E39" s="19">
        <v>28</v>
      </c>
      <c r="F39" s="16">
        <v>1233</v>
      </c>
      <c r="G39" s="17">
        <v>896</v>
      </c>
      <c r="H39" s="27">
        <f t="shared" si="0"/>
        <v>0</v>
      </c>
      <c r="J39" s="22" t="s">
        <v>90</v>
      </c>
      <c r="K39" s="28"/>
      <c r="L39" s="29"/>
      <c r="M39" s="26">
        <v>28</v>
      </c>
      <c r="N39" s="16">
        <v>1233</v>
      </c>
      <c r="O39" s="17">
        <v>1271.2</v>
      </c>
      <c r="P39" s="27">
        <f t="shared" si="1"/>
        <v>0</v>
      </c>
    </row>
    <row r="40" spans="2:16" x14ac:dyDescent="0.25">
      <c r="B40" s="22" t="s">
        <v>42</v>
      </c>
      <c r="C40" s="33"/>
      <c r="D40" s="36"/>
      <c r="E40" s="19">
        <v>29</v>
      </c>
      <c r="F40" s="16">
        <v>1277</v>
      </c>
      <c r="G40" s="17">
        <v>928</v>
      </c>
      <c r="H40" s="27">
        <f t="shared" si="0"/>
        <v>0</v>
      </c>
      <c r="J40" s="22" t="s">
        <v>91</v>
      </c>
      <c r="K40" s="28"/>
      <c r="L40" s="29"/>
      <c r="M40" s="26">
        <v>29</v>
      </c>
      <c r="N40" s="16">
        <v>1277</v>
      </c>
      <c r="O40" s="17">
        <v>1316.6</v>
      </c>
      <c r="P40" s="27">
        <f t="shared" si="1"/>
        <v>0</v>
      </c>
    </row>
    <row r="41" spans="2:16" x14ac:dyDescent="0.25">
      <c r="B41" s="22" t="s">
        <v>43</v>
      </c>
      <c r="C41" s="33"/>
      <c r="D41" s="36"/>
      <c r="E41" s="19">
        <v>30</v>
      </c>
      <c r="F41" s="16">
        <v>1321</v>
      </c>
      <c r="G41" s="17">
        <v>960</v>
      </c>
      <c r="H41" s="27">
        <f t="shared" si="0"/>
        <v>0</v>
      </c>
      <c r="J41" s="22" t="s">
        <v>92</v>
      </c>
      <c r="K41" s="28"/>
      <c r="L41" s="29"/>
      <c r="M41" s="26">
        <v>30</v>
      </c>
      <c r="N41" s="16">
        <v>1321</v>
      </c>
      <c r="O41" s="17">
        <v>1362</v>
      </c>
      <c r="P41" s="27">
        <f t="shared" si="1"/>
        <v>0</v>
      </c>
    </row>
    <row r="42" spans="2:16" x14ac:dyDescent="0.25">
      <c r="B42" s="22" t="s">
        <v>44</v>
      </c>
      <c r="C42" s="33"/>
      <c r="D42" s="36"/>
      <c r="E42" s="19">
        <v>31</v>
      </c>
      <c r="F42" s="16">
        <v>1365</v>
      </c>
      <c r="G42" s="17">
        <v>992</v>
      </c>
      <c r="H42" s="27">
        <f t="shared" si="0"/>
        <v>0</v>
      </c>
      <c r="J42" s="22" t="s">
        <v>93</v>
      </c>
      <c r="K42" s="28"/>
      <c r="L42" s="29"/>
      <c r="M42" s="26">
        <v>31</v>
      </c>
      <c r="N42" s="16">
        <v>1365</v>
      </c>
      <c r="O42" s="17">
        <v>1407.3999999999999</v>
      </c>
      <c r="P42" s="27">
        <f t="shared" si="1"/>
        <v>0</v>
      </c>
    </row>
    <row r="43" spans="2:16" x14ac:dyDescent="0.25">
      <c r="B43" s="22" t="s">
        <v>45</v>
      </c>
      <c r="C43" s="33"/>
      <c r="D43" s="36"/>
      <c r="E43" s="19">
        <v>32</v>
      </c>
      <c r="F43" s="16">
        <v>1409</v>
      </c>
      <c r="G43" s="17">
        <v>1024</v>
      </c>
      <c r="H43" s="27">
        <f t="shared" si="0"/>
        <v>0</v>
      </c>
      <c r="J43" s="22" t="s">
        <v>94</v>
      </c>
      <c r="K43" s="28"/>
      <c r="L43" s="29"/>
      <c r="M43" s="26">
        <v>32</v>
      </c>
      <c r="N43" s="16">
        <v>1409</v>
      </c>
      <c r="O43" s="17">
        <v>1452.8</v>
      </c>
      <c r="P43" s="27">
        <f t="shared" si="1"/>
        <v>0</v>
      </c>
    </row>
    <row r="44" spans="2:16" x14ac:dyDescent="0.25">
      <c r="B44" s="22" t="s">
        <v>46</v>
      </c>
      <c r="C44" s="33"/>
      <c r="D44" s="36"/>
      <c r="E44" s="19">
        <v>33</v>
      </c>
      <c r="F44" s="16">
        <v>1453</v>
      </c>
      <c r="G44" s="17">
        <v>1056</v>
      </c>
      <c r="H44" s="27">
        <f t="shared" si="0"/>
        <v>0</v>
      </c>
      <c r="J44" s="22" t="s">
        <v>95</v>
      </c>
      <c r="K44" s="28"/>
      <c r="L44" s="29"/>
      <c r="M44" s="26">
        <v>33</v>
      </c>
      <c r="N44" s="16">
        <v>1453</v>
      </c>
      <c r="O44" s="17">
        <v>1498.2</v>
      </c>
      <c r="P44" s="27">
        <f t="shared" si="1"/>
        <v>0</v>
      </c>
    </row>
    <row r="45" spans="2:16" x14ac:dyDescent="0.25">
      <c r="B45" s="22" t="s">
        <v>47</v>
      </c>
      <c r="C45" s="33"/>
      <c r="D45" s="36"/>
      <c r="E45" s="19">
        <v>34</v>
      </c>
      <c r="F45" s="16">
        <v>1497</v>
      </c>
      <c r="G45" s="17">
        <v>1088</v>
      </c>
      <c r="H45" s="27">
        <f t="shared" si="0"/>
        <v>0</v>
      </c>
      <c r="J45" s="22" t="s">
        <v>96</v>
      </c>
      <c r="K45" s="28"/>
      <c r="L45" s="29"/>
      <c r="M45" s="26">
        <v>34</v>
      </c>
      <c r="N45" s="16">
        <v>1497</v>
      </c>
      <c r="O45" s="17">
        <v>1543.6</v>
      </c>
      <c r="P45" s="27">
        <f t="shared" si="1"/>
        <v>0</v>
      </c>
    </row>
    <row r="46" spans="2:16" x14ac:dyDescent="0.25">
      <c r="B46" s="22" t="s">
        <v>48</v>
      </c>
      <c r="C46" s="33"/>
      <c r="D46" s="36"/>
      <c r="E46" s="19">
        <v>35</v>
      </c>
      <c r="F46" s="16">
        <v>1541</v>
      </c>
      <c r="G46" s="17">
        <v>1120</v>
      </c>
      <c r="H46" s="27">
        <f t="shared" si="0"/>
        <v>0</v>
      </c>
      <c r="J46" s="22" t="s">
        <v>97</v>
      </c>
      <c r="K46" s="28"/>
      <c r="L46" s="29"/>
      <c r="M46" s="26">
        <v>35</v>
      </c>
      <c r="N46" s="16">
        <v>1541</v>
      </c>
      <c r="O46" s="17">
        <v>1589</v>
      </c>
      <c r="P46" s="27">
        <f t="shared" si="1"/>
        <v>0</v>
      </c>
    </row>
    <row r="47" spans="2:16" x14ac:dyDescent="0.25">
      <c r="B47" s="22" t="s">
        <v>49</v>
      </c>
      <c r="C47" s="33"/>
      <c r="D47" s="36"/>
      <c r="E47" s="19">
        <v>36</v>
      </c>
      <c r="F47" s="16">
        <v>1585</v>
      </c>
      <c r="G47" s="17">
        <v>1152</v>
      </c>
      <c r="H47" s="27">
        <f t="shared" si="0"/>
        <v>0</v>
      </c>
      <c r="J47" s="22" t="s">
        <v>98</v>
      </c>
      <c r="K47" s="28"/>
      <c r="L47" s="29"/>
      <c r="M47" s="26">
        <v>36</v>
      </c>
      <c r="N47" s="16">
        <v>1585</v>
      </c>
      <c r="O47" s="17">
        <v>1634.3999999999999</v>
      </c>
      <c r="P47" s="27">
        <f t="shared" si="1"/>
        <v>0</v>
      </c>
    </row>
    <row r="48" spans="2:16" x14ac:dyDescent="0.25">
      <c r="B48" s="22" t="s">
        <v>50</v>
      </c>
      <c r="C48" s="33"/>
      <c r="D48" s="36"/>
      <c r="E48" s="19">
        <v>37</v>
      </c>
      <c r="F48" s="16">
        <v>1629</v>
      </c>
      <c r="G48" s="17">
        <v>1184</v>
      </c>
      <c r="H48" s="27">
        <f t="shared" si="0"/>
        <v>0</v>
      </c>
      <c r="J48" s="22" t="s">
        <v>99</v>
      </c>
      <c r="K48" s="28"/>
      <c r="L48" s="29"/>
      <c r="M48" s="26">
        <v>37</v>
      </c>
      <c r="N48" s="16">
        <v>1629</v>
      </c>
      <c r="O48" s="17">
        <v>1679.8</v>
      </c>
      <c r="P48" s="27">
        <f t="shared" si="1"/>
        <v>0</v>
      </c>
    </row>
    <row r="49" spans="2:16" x14ac:dyDescent="0.25">
      <c r="B49" s="22" t="s">
        <v>51</v>
      </c>
      <c r="C49" s="33"/>
      <c r="D49" s="36"/>
      <c r="E49" s="19">
        <v>38</v>
      </c>
      <c r="F49" s="16">
        <v>1673</v>
      </c>
      <c r="G49" s="17">
        <v>1216</v>
      </c>
      <c r="H49" s="27">
        <f t="shared" si="0"/>
        <v>0</v>
      </c>
      <c r="J49" s="22" t="s">
        <v>100</v>
      </c>
      <c r="K49" s="28"/>
      <c r="L49" s="29"/>
      <c r="M49" s="26">
        <v>38</v>
      </c>
      <c r="N49" s="16">
        <v>1673</v>
      </c>
      <c r="O49" s="17">
        <v>1725.2</v>
      </c>
      <c r="P49" s="27">
        <f t="shared" si="1"/>
        <v>0</v>
      </c>
    </row>
    <row r="50" spans="2:16" x14ac:dyDescent="0.25">
      <c r="B50" s="22" t="s">
        <v>52</v>
      </c>
      <c r="C50" s="33"/>
      <c r="D50" s="36"/>
      <c r="E50" s="19">
        <v>39</v>
      </c>
      <c r="F50" s="16">
        <v>1717</v>
      </c>
      <c r="G50" s="17">
        <v>1248</v>
      </c>
      <c r="H50" s="27">
        <f t="shared" si="0"/>
        <v>0</v>
      </c>
      <c r="J50" s="22" t="s">
        <v>101</v>
      </c>
      <c r="K50" s="28"/>
      <c r="L50" s="29"/>
      <c r="M50" s="26">
        <v>39</v>
      </c>
      <c r="N50" s="16">
        <v>1717</v>
      </c>
      <c r="O50" s="17">
        <v>1770.6</v>
      </c>
      <c r="P50" s="27">
        <f t="shared" si="1"/>
        <v>0</v>
      </c>
    </row>
    <row r="51" spans="2:16" x14ac:dyDescent="0.25">
      <c r="B51" s="22" t="s">
        <v>53</v>
      </c>
      <c r="C51" s="33"/>
      <c r="D51" s="36"/>
      <c r="E51" s="19">
        <v>40</v>
      </c>
      <c r="F51" s="16">
        <v>1761</v>
      </c>
      <c r="G51" s="17">
        <v>1280</v>
      </c>
      <c r="H51" s="27">
        <f t="shared" si="0"/>
        <v>0</v>
      </c>
      <c r="J51" s="22" t="s">
        <v>102</v>
      </c>
      <c r="K51" s="28"/>
      <c r="L51" s="29"/>
      <c r="M51" s="26">
        <v>40</v>
      </c>
      <c r="N51" s="16">
        <v>1761</v>
      </c>
      <c r="O51" s="17">
        <v>1816</v>
      </c>
      <c r="P51" s="27">
        <f t="shared" si="1"/>
        <v>0</v>
      </c>
    </row>
    <row r="52" spans="2:16" x14ac:dyDescent="0.25">
      <c r="B52" s="22" t="s">
        <v>54</v>
      </c>
      <c r="C52" s="33"/>
      <c r="D52" s="36"/>
      <c r="E52" s="19">
        <v>41</v>
      </c>
      <c r="F52" s="16">
        <v>1805</v>
      </c>
      <c r="G52" s="17">
        <v>1312</v>
      </c>
      <c r="H52" s="27">
        <f t="shared" si="0"/>
        <v>0</v>
      </c>
      <c r="J52" s="22" t="s">
        <v>103</v>
      </c>
      <c r="K52" s="28"/>
      <c r="L52" s="29"/>
      <c r="M52" s="26">
        <v>41</v>
      </c>
      <c r="N52" s="16">
        <v>1805</v>
      </c>
      <c r="O52" s="17">
        <v>1861.3999999999999</v>
      </c>
      <c r="P52" s="27">
        <f t="shared" si="1"/>
        <v>0</v>
      </c>
    </row>
    <row r="53" spans="2:16" x14ac:dyDescent="0.25">
      <c r="B53" s="22" t="s">
        <v>55</v>
      </c>
      <c r="C53" s="33"/>
      <c r="D53" s="36"/>
      <c r="E53" s="19">
        <v>42</v>
      </c>
      <c r="F53" s="16">
        <v>1849</v>
      </c>
      <c r="G53" s="17">
        <v>1344</v>
      </c>
      <c r="H53" s="27">
        <f t="shared" si="0"/>
        <v>0</v>
      </c>
      <c r="J53" s="22" t="s">
        <v>104</v>
      </c>
      <c r="K53" s="28"/>
      <c r="L53" s="29"/>
      <c r="M53" s="26">
        <v>42</v>
      </c>
      <c r="N53" s="16">
        <v>1849</v>
      </c>
      <c r="O53" s="17">
        <v>1906.8</v>
      </c>
      <c r="P53" s="27">
        <f t="shared" si="1"/>
        <v>0</v>
      </c>
    </row>
    <row r="54" spans="2:16" x14ac:dyDescent="0.25">
      <c r="B54" s="22" t="s">
        <v>56</v>
      </c>
      <c r="C54" s="33"/>
      <c r="D54" s="36"/>
      <c r="E54" s="19">
        <v>43</v>
      </c>
      <c r="F54" s="16">
        <v>1893</v>
      </c>
      <c r="G54" s="17">
        <v>1376</v>
      </c>
      <c r="H54" s="27">
        <f t="shared" si="0"/>
        <v>0</v>
      </c>
      <c r="J54" s="22" t="s">
        <v>105</v>
      </c>
      <c r="K54" s="28"/>
      <c r="L54" s="29"/>
      <c r="M54" s="26">
        <v>43</v>
      </c>
      <c r="N54" s="16">
        <v>1893</v>
      </c>
      <c r="O54" s="17">
        <v>1952.2</v>
      </c>
      <c r="P54" s="27">
        <f t="shared" si="1"/>
        <v>0</v>
      </c>
    </row>
    <row r="55" spans="2:16" x14ac:dyDescent="0.25">
      <c r="B55" s="22" t="s">
        <v>57</v>
      </c>
      <c r="C55" s="33"/>
      <c r="D55" s="36"/>
      <c r="E55" s="19">
        <v>44</v>
      </c>
      <c r="F55" s="16">
        <v>1937</v>
      </c>
      <c r="G55" s="17">
        <v>1408</v>
      </c>
      <c r="H55" s="27">
        <f t="shared" si="0"/>
        <v>0</v>
      </c>
      <c r="J55" s="22" t="s">
        <v>106</v>
      </c>
      <c r="K55" s="28"/>
      <c r="L55" s="29"/>
      <c r="M55" s="26">
        <v>44</v>
      </c>
      <c r="N55" s="16">
        <v>1937</v>
      </c>
      <c r="O55" s="17">
        <v>1997.6</v>
      </c>
      <c r="P55" s="27">
        <f t="shared" si="1"/>
        <v>0</v>
      </c>
    </row>
    <row r="56" spans="2:16" x14ac:dyDescent="0.25">
      <c r="B56" s="22" t="s">
        <v>58</v>
      </c>
      <c r="C56" s="33"/>
      <c r="D56" s="36"/>
      <c r="E56" s="19">
        <v>45</v>
      </c>
      <c r="F56" s="16">
        <v>1981</v>
      </c>
      <c r="G56" s="17">
        <v>1440</v>
      </c>
      <c r="H56" s="27">
        <f t="shared" si="0"/>
        <v>0</v>
      </c>
      <c r="J56" s="22" t="s">
        <v>107</v>
      </c>
      <c r="K56" s="28"/>
      <c r="L56" s="29"/>
      <c r="M56" s="26">
        <v>45</v>
      </c>
      <c r="N56" s="16">
        <v>1981</v>
      </c>
      <c r="O56" s="17">
        <v>2043</v>
      </c>
      <c r="P56" s="27">
        <f t="shared" si="1"/>
        <v>0</v>
      </c>
    </row>
    <row r="57" spans="2:16" x14ac:dyDescent="0.25">
      <c r="B57" s="22" t="s">
        <v>59</v>
      </c>
      <c r="C57" s="33"/>
      <c r="D57" s="36"/>
      <c r="E57" s="19">
        <v>46</v>
      </c>
      <c r="F57" s="16">
        <v>2025</v>
      </c>
      <c r="G57" s="17">
        <v>1472</v>
      </c>
      <c r="H57" s="27">
        <f t="shared" si="0"/>
        <v>0</v>
      </c>
      <c r="J57" s="22" t="s">
        <v>108</v>
      </c>
      <c r="K57" s="28"/>
      <c r="L57" s="29"/>
      <c r="M57" s="26">
        <v>46</v>
      </c>
      <c r="N57" s="16">
        <v>2025</v>
      </c>
      <c r="O57" s="17">
        <v>2088.4</v>
      </c>
      <c r="P57" s="27">
        <f t="shared" si="1"/>
        <v>0</v>
      </c>
    </row>
    <row r="58" spans="2:16" x14ac:dyDescent="0.25">
      <c r="B58" s="22" t="s">
        <v>60</v>
      </c>
      <c r="C58" s="33"/>
      <c r="D58" s="36"/>
      <c r="E58" s="19">
        <v>47</v>
      </c>
      <c r="F58" s="16">
        <v>2069</v>
      </c>
      <c r="G58" s="17">
        <v>1504</v>
      </c>
      <c r="H58" s="27">
        <f t="shared" si="0"/>
        <v>0</v>
      </c>
      <c r="J58" s="22" t="s">
        <v>109</v>
      </c>
      <c r="K58" s="28"/>
      <c r="L58" s="29"/>
      <c r="M58" s="26">
        <v>47</v>
      </c>
      <c r="N58" s="16">
        <v>2069</v>
      </c>
      <c r="O58" s="17">
        <v>2133.7999999999997</v>
      </c>
      <c r="P58" s="27">
        <f t="shared" si="1"/>
        <v>0</v>
      </c>
    </row>
    <row r="59" spans="2:16" x14ac:dyDescent="0.25">
      <c r="B59" s="22" t="s">
        <v>61</v>
      </c>
      <c r="C59" s="33"/>
      <c r="D59" s="36"/>
      <c r="E59" s="19">
        <v>48</v>
      </c>
      <c r="F59" s="16">
        <v>2113</v>
      </c>
      <c r="G59" s="17">
        <v>1536</v>
      </c>
      <c r="H59" s="27">
        <f t="shared" si="0"/>
        <v>0</v>
      </c>
      <c r="J59" s="22" t="s">
        <v>110</v>
      </c>
      <c r="K59" s="28"/>
      <c r="L59" s="29"/>
      <c r="M59" s="26">
        <v>48</v>
      </c>
      <c r="N59" s="16">
        <v>2113</v>
      </c>
      <c r="O59" s="17">
        <v>2179.1999999999998</v>
      </c>
      <c r="P59" s="27">
        <f t="shared" si="1"/>
        <v>0</v>
      </c>
    </row>
    <row r="60" spans="2:16" x14ac:dyDescent="0.25">
      <c r="B60" s="22" t="s">
        <v>62</v>
      </c>
      <c r="C60" s="33"/>
      <c r="D60" s="36"/>
      <c r="E60" s="19">
        <v>49</v>
      </c>
      <c r="F60" s="16">
        <v>2157</v>
      </c>
      <c r="G60" s="17">
        <v>1568</v>
      </c>
      <c r="H60" s="27">
        <f t="shared" si="0"/>
        <v>0</v>
      </c>
      <c r="J60" s="22" t="s">
        <v>111</v>
      </c>
      <c r="K60" s="28"/>
      <c r="L60" s="29"/>
      <c r="M60" s="26">
        <v>49</v>
      </c>
      <c r="N60" s="16">
        <v>2157</v>
      </c>
      <c r="O60" s="17">
        <v>2224.6</v>
      </c>
      <c r="P60" s="27">
        <f t="shared" si="1"/>
        <v>0</v>
      </c>
    </row>
    <row r="61" spans="2:16" x14ac:dyDescent="0.25">
      <c r="B61" s="22" t="s">
        <v>63</v>
      </c>
      <c r="C61" s="34"/>
      <c r="D61" s="37"/>
      <c r="E61" s="19">
        <v>50</v>
      </c>
      <c r="F61" s="25">
        <v>2201</v>
      </c>
      <c r="G61" s="17">
        <v>1600</v>
      </c>
      <c r="H61" s="27">
        <f t="shared" si="0"/>
        <v>0</v>
      </c>
      <c r="J61" s="22" t="s">
        <v>112</v>
      </c>
      <c r="K61" s="28"/>
      <c r="L61" s="29"/>
      <c r="M61" s="26">
        <v>50</v>
      </c>
      <c r="N61" s="16">
        <v>2201</v>
      </c>
      <c r="O61" s="17">
        <v>2270</v>
      </c>
      <c r="P61" s="27">
        <f t="shared" si="1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K14:K61"/>
    <mergeCell ref="L14:L61"/>
    <mergeCell ref="K12:K13"/>
    <mergeCell ref="L12:L13"/>
    <mergeCell ref="C14:C61"/>
    <mergeCell ref="D14:D61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61"/>
  <sheetViews>
    <sheetView workbookViewId="0">
      <selection activeCell="O14" sqref="O14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113</v>
      </c>
      <c r="C11" s="43"/>
      <c r="D11" s="43"/>
      <c r="E11" s="43"/>
      <c r="F11" s="43"/>
      <c r="G11" s="43"/>
      <c r="H11" s="43"/>
      <c r="J11" s="42" t="s">
        <v>162</v>
      </c>
      <c r="K11" s="43"/>
      <c r="L11" s="43"/>
      <c r="M11" s="43"/>
      <c r="N11" s="43"/>
      <c r="O11" s="43"/>
      <c r="P11" s="43"/>
    </row>
    <row r="12" spans="2:16" ht="15" customHeight="1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3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114</v>
      </c>
      <c r="C14" s="28">
        <v>500</v>
      </c>
      <c r="D14" s="29">
        <v>45</v>
      </c>
      <c r="E14" s="19">
        <v>3</v>
      </c>
      <c r="F14" s="19">
        <v>133</v>
      </c>
      <c r="G14" s="23">
        <v>129.30000000000001</v>
      </c>
      <c r="H14" s="27">
        <f>G14*POWER((($F$4+$F$6)/2-$F$8)/70,1.2)</f>
        <v>0</v>
      </c>
      <c r="I14" s="24"/>
      <c r="J14" s="22" t="s">
        <v>163</v>
      </c>
      <c r="K14" s="28">
        <v>500</v>
      </c>
      <c r="L14" s="29">
        <v>57</v>
      </c>
      <c r="M14" s="26">
        <v>3</v>
      </c>
      <c r="N14" s="20">
        <v>133</v>
      </c>
      <c r="O14" s="21">
        <v>213</v>
      </c>
      <c r="P14" s="27">
        <f>O14*POWER((($F$4+$F$6)/2-$F$8)/70,1.24)</f>
        <v>0</v>
      </c>
    </row>
    <row r="15" spans="2:16" x14ac:dyDescent="0.25">
      <c r="B15" s="22" t="s">
        <v>115</v>
      </c>
      <c r="C15" s="28"/>
      <c r="D15" s="29"/>
      <c r="E15" s="19">
        <v>4</v>
      </c>
      <c r="F15" s="19">
        <v>177</v>
      </c>
      <c r="G15" s="23">
        <v>172.4</v>
      </c>
      <c r="H15" s="27">
        <f t="shared" ref="H15:H61" si="0">G15*POWER((($F$4+$F$6)/2-$F$8)/70,1.2)</f>
        <v>0</v>
      </c>
      <c r="I15" s="24"/>
      <c r="J15" s="22" t="s">
        <v>164</v>
      </c>
      <c r="K15" s="28"/>
      <c r="L15" s="29"/>
      <c r="M15" s="26">
        <v>4</v>
      </c>
      <c r="N15" s="20">
        <v>177</v>
      </c>
      <c r="O15" s="21">
        <v>284</v>
      </c>
      <c r="P15" s="27">
        <f t="shared" ref="P15:P61" si="1">O15*POWER((($F$4+$F$6)/2-$F$8)/70,1.24)</f>
        <v>0</v>
      </c>
    </row>
    <row r="16" spans="2:16" x14ac:dyDescent="0.25">
      <c r="B16" s="22" t="s">
        <v>116</v>
      </c>
      <c r="C16" s="28"/>
      <c r="D16" s="29"/>
      <c r="E16" s="19">
        <v>5</v>
      </c>
      <c r="F16" s="19">
        <v>221</v>
      </c>
      <c r="G16" s="23">
        <v>215.5</v>
      </c>
      <c r="H16" s="27">
        <f t="shared" si="0"/>
        <v>0</v>
      </c>
      <c r="I16" s="24"/>
      <c r="J16" s="22" t="s">
        <v>165</v>
      </c>
      <c r="K16" s="28"/>
      <c r="L16" s="29"/>
      <c r="M16" s="26">
        <v>5</v>
      </c>
      <c r="N16" s="20">
        <v>221</v>
      </c>
      <c r="O16" s="21">
        <v>355</v>
      </c>
      <c r="P16" s="27">
        <f t="shared" si="1"/>
        <v>0</v>
      </c>
    </row>
    <row r="17" spans="2:16" x14ac:dyDescent="0.25">
      <c r="B17" s="22" t="s">
        <v>117</v>
      </c>
      <c r="C17" s="28"/>
      <c r="D17" s="29"/>
      <c r="E17" s="19">
        <v>6</v>
      </c>
      <c r="F17" s="19">
        <v>265</v>
      </c>
      <c r="G17" s="23">
        <v>258.60000000000002</v>
      </c>
      <c r="H17" s="27">
        <f t="shared" si="0"/>
        <v>0</v>
      </c>
      <c r="I17" s="24"/>
      <c r="J17" s="22" t="s">
        <v>166</v>
      </c>
      <c r="K17" s="28"/>
      <c r="L17" s="29"/>
      <c r="M17" s="26">
        <v>6</v>
      </c>
      <c r="N17" s="20">
        <v>265</v>
      </c>
      <c r="O17" s="21">
        <v>426</v>
      </c>
      <c r="P17" s="27">
        <f t="shared" si="1"/>
        <v>0</v>
      </c>
    </row>
    <row r="18" spans="2:16" x14ac:dyDescent="0.25">
      <c r="B18" s="22" t="s">
        <v>118</v>
      </c>
      <c r="C18" s="28"/>
      <c r="D18" s="29"/>
      <c r="E18" s="19">
        <v>7</v>
      </c>
      <c r="F18" s="16">
        <v>309</v>
      </c>
      <c r="G18" s="17">
        <v>301.7</v>
      </c>
      <c r="H18" s="27">
        <f t="shared" si="0"/>
        <v>0</v>
      </c>
      <c r="J18" s="22" t="s">
        <v>167</v>
      </c>
      <c r="K18" s="28"/>
      <c r="L18" s="29"/>
      <c r="M18" s="26">
        <v>7</v>
      </c>
      <c r="N18" s="16">
        <v>309</v>
      </c>
      <c r="O18" s="21">
        <v>497</v>
      </c>
      <c r="P18" s="27">
        <f t="shared" si="1"/>
        <v>0</v>
      </c>
    </row>
    <row r="19" spans="2:16" x14ac:dyDescent="0.25">
      <c r="B19" s="22" t="s">
        <v>119</v>
      </c>
      <c r="C19" s="28"/>
      <c r="D19" s="29"/>
      <c r="E19" s="19">
        <v>8</v>
      </c>
      <c r="F19" s="16">
        <v>353</v>
      </c>
      <c r="G19" s="17">
        <v>344.8</v>
      </c>
      <c r="H19" s="27">
        <f t="shared" si="0"/>
        <v>0</v>
      </c>
      <c r="J19" s="22" t="s">
        <v>168</v>
      </c>
      <c r="K19" s="28"/>
      <c r="L19" s="29"/>
      <c r="M19" s="26">
        <v>8</v>
      </c>
      <c r="N19" s="16">
        <v>353</v>
      </c>
      <c r="O19" s="21">
        <v>568</v>
      </c>
      <c r="P19" s="27">
        <f t="shared" si="1"/>
        <v>0</v>
      </c>
    </row>
    <row r="20" spans="2:16" x14ac:dyDescent="0.25">
      <c r="B20" s="22" t="s">
        <v>120</v>
      </c>
      <c r="C20" s="28"/>
      <c r="D20" s="29"/>
      <c r="E20" s="19">
        <v>9</v>
      </c>
      <c r="F20" s="16">
        <v>397</v>
      </c>
      <c r="G20" s="17">
        <v>387.90000000000003</v>
      </c>
      <c r="H20" s="27">
        <f t="shared" si="0"/>
        <v>0</v>
      </c>
      <c r="J20" s="22" t="s">
        <v>169</v>
      </c>
      <c r="K20" s="28"/>
      <c r="L20" s="29"/>
      <c r="M20" s="26">
        <v>9</v>
      </c>
      <c r="N20" s="16">
        <v>397</v>
      </c>
      <c r="O20" s="21">
        <v>639</v>
      </c>
      <c r="P20" s="27">
        <f t="shared" si="1"/>
        <v>0</v>
      </c>
    </row>
    <row r="21" spans="2:16" x14ac:dyDescent="0.25">
      <c r="B21" s="22" t="s">
        <v>121</v>
      </c>
      <c r="C21" s="28"/>
      <c r="D21" s="29"/>
      <c r="E21" s="19">
        <v>10</v>
      </c>
      <c r="F21" s="16">
        <v>441</v>
      </c>
      <c r="G21" s="17">
        <v>431</v>
      </c>
      <c r="H21" s="27">
        <f t="shared" si="0"/>
        <v>0</v>
      </c>
      <c r="J21" s="22" t="s">
        <v>170</v>
      </c>
      <c r="K21" s="28"/>
      <c r="L21" s="29"/>
      <c r="M21" s="26">
        <v>10</v>
      </c>
      <c r="N21" s="16">
        <v>441</v>
      </c>
      <c r="O21" s="21">
        <v>710</v>
      </c>
      <c r="P21" s="27">
        <f t="shared" si="1"/>
        <v>0</v>
      </c>
    </row>
    <row r="22" spans="2:16" ht="15.75" x14ac:dyDescent="0.25">
      <c r="B22" s="22" t="s">
        <v>122</v>
      </c>
      <c r="C22" s="28"/>
      <c r="D22" s="29"/>
      <c r="E22" s="19">
        <v>11</v>
      </c>
      <c r="F22" s="16">
        <v>485</v>
      </c>
      <c r="G22" s="17">
        <v>474.1</v>
      </c>
      <c r="H22" s="27">
        <f t="shared" si="0"/>
        <v>0</v>
      </c>
      <c r="I22" s="18"/>
      <c r="J22" s="22" t="s">
        <v>171</v>
      </c>
      <c r="K22" s="28"/>
      <c r="L22" s="29"/>
      <c r="M22" s="26">
        <v>11</v>
      </c>
      <c r="N22" s="16">
        <v>485</v>
      </c>
      <c r="O22" s="21">
        <v>781</v>
      </c>
      <c r="P22" s="27">
        <f t="shared" si="1"/>
        <v>0</v>
      </c>
    </row>
    <row r="23" spans="2:16" x14ac:dyDescent="0.25">
      <c r="B23" s="22" t="s">
        <v>123</v>
      </c>
      <c r="C23" s="28"/>
      <c r="D23" s="29"/>
      <c r="E23" s="19">
        <v>12</v>
      </c>
      <c r="F23" s="16">
        <v>529</v>
      </c>
      <c r="G23" s="17">
        <v>517.20000000000005</v>
      </c>
      <c r="H23" s="27">
        <f t="shared" si="0"/>
        <v>0</v>
      </c>
      <c r="J23" s="22" t="s">
        <v>172</v>
      </c>
      <c r="K23" s="28"/>
      <c r="L23" s="29"/>
      <c r="M23" s="26">
        <v>12</v>
      </c>
      <c r="N23" s="16">
        <v>529</v>
      </c>
      <c r="O23" s="21">
        <v>852</v>
      </c>
      <c r="P23" s="27">
        <f t="shared" si="1"/>
        <v>0</v>
      </c>
    </row>
    <row r="24" spans="2:16" x14ac:dyDescent="0.25">
      <c r="B24" s="22" t="s">
        <v>124</v>
      </c>
      <c r="C24" s="28"/>
      <c r="D24" s="29"/>
      <c r="E24" s="19">
        <v>13</v>
      </c>
      <c r="F24" s="16">
        <v>573</v>
      </c>
      <c r="G24" s="17">
        <v>560.30000000000007</v>
      </c>
      <c r="H24" s="27">
        <f t="shared" si="0"/>
        <v>0</v>
      </c>
      <c r="J24" s="22" t="s">
        <v>173</v>
      </c>
      <c r="K24" s="28"/>
      <c r="L24" s="29"/>
      <c r="M24" s="26">
        <v>13</v>
      </c>
      <c r="N24" s="16">
        <v>573</v>
      </c>
      <c r="O24" s="21">
        <v>923</v>
      </c>
      <c r="P24" s="27">
        <f t="shared" si="1"/>
        <v>0</v>
      </c>
    </row>
    <row r="25" spans="2:16" x14ac:dyDescent="0.25">
      <c r="B25" s="22" t="s">
        <v>125</v>
      </c>
      <c r="C25" s="28"/>
      <c r="D25" s="29"/>
      <c r="E25" s="19">
        <v>14</v>
      </c>
      <c r="F25" s="16">
        <v>617</v>
      </c>
      <c r="G25" s="17">
        <v>603.4</v>
      </c>
      <c r="H25" s="27">
        <f t="shared" si="0"/>
        <v>0</v>
      </c>
      <c r="J25" s="22" t="s">
        <v>174</v>
      </c>
      <c r="K25" s="28"/>
      <c r="L25" s="29"/>
      <c r="M25" s="26">
        <v>14</v>
      </c>
      <c r="N25" s="16">
        <v>617</v>
      </c>
      <c r="O25" s="21">
        <v>994</v>
      </c>
      <c r="P25" s="27">
        <f t="shared" si="1"/>
        <v>0</v>
      </c>
    </row>
    <row r="26" spans="2:16" x14ac:dyDescent="0.25">
      <c r="B26" s="22" t="s">
        <v>126</v>
      </c>
      <c r="C26" s="28"/>
      <c r="D26" s="29"/>
      <c r="E26" s="19">
        <v>15</v>
      </c>
      <c r="F26" s="16">
        <v>661</v>
      </c>
      <c r="G26" s="17">
        <v>646.5</v>
      </c>
      <c r="H26" s="27">
        <f t="shared" si="0"/>
        <v>0</v>
      </c>
      <c r="J26" s="22" t="s">
        <v>175</v>
      </c>
      <c r="K26" s="28"/>
      <c r="L26" s="29"/>
      <c r="M26" s="26">
        <v>15</v>
      </c>
      <c r="N26" s="16">
        <v>661</v>
      </c>
      <c r="O26" s="21">
        <v>1065</v>
      </c>
      <c r="P26" s="27">
        <f t="shared" si="1"/>
        <v>0</v>
      </c>
    </row>
    <row r="27" spans="2:16" x14ac:dyDescent="0.25">
      <c r="B27" s="22" t="s">
        <v>127</v>
      </c>
      <c r="C27" s="28"/>
      <c r="D27" s="29"/>
      <c r="E27" s="19">
        <v>16</v>
      </c>
      <c r="F27" s="16">
        <v>705</v>
      </c>
      <c r="G27" s="17">
        <v>689.6</v>
      </c>
      <c r="H27" s="27">
        <f t="shared" si="0"/>
        <v>0</v>
      </c>
      <c r="J27" s="22" t="s">
        <v>176</v>
      </c>
      <c r="K27" s="28"/>
      <c r="L27" s="29"/>
      <c r="M27" s="26">
        <v>16</v>
      </c>
      <c r="N27" s="16">
        <v>705</v>
      </c>
      <c r="O27" s="21">
        <v>1136</v>
      </c>
      <c r="P27" s="27">
        <f t="shared" si="1"/>
        <v>0</v>
      </c>
    </row>
    <row r="28" spans="2:16" x14ac:dyDescent="0.25">
      <c r="B28" s="22" t="s">
        <v>128</v>
      </c>
      <c r="C28" s="28"/>
      <c r="D28" s="29"/>
      <c r="E28" s="19">
        <v>17</v>
      </c>
      <c r="F28" s="16">
        <v>749</v>
      </c>
      <c r="G28" s="17">
        <v>732.7</v>
      </c>
      <c r="H28" s="27">
        <f t="shared" si="0"/>
        <v>0</v>
      </c>
      <c r="J28" s="22" t="s">
        <v>177</v>
      </c>
      <c r="K28" s="28"/>
      <c r="L28" s="29"/>
      <c r="M28" s="26">
        <v>17</v>
      </c>
      <c r="N28" s="16">
        <v>749</v>
      </c>
      <c r="O28" s="21">
        <v>1207</v>
      </c>
      <c r="P28" s="27">
        <f t="shared" si="1"/>
        <v>0</v>
      </c>
    </row>
    <row r="29" spans="2:16" x14ac:dyDescent="0.25">
      <c r="B29" s="22" t="s">
        <v>129</v>
      </c>
      <c r="C29" s="28"/>
      <c r="D29" s="29"/>
      <c r="E29" s="19">
        <v>18</v>
      </c>
      <c r="F29" s="16">
        <v>793</v>
      </c>
      <c r="G29" s="17">
        <v>775.80000000000007</v>
      </c>
      <c r="H29" s="27">
        <f t="shared" si="0"/>
        <v>0</v>
      </c>
      <c r="J29" s="22" t="s">
        <v>178</v>
      </c>
      <c r="K29" s="28"/>
      <c r="L29" s="29"/>
      <c r="M29" s="26">
        <v>18</v>
      </c>
      <c r="N29" s="16">
        <v>793</v>
      </c>
      <c r="O29" s="21">
        <v>1278</v>
      </c>
      <c r="P29" s="27">
        <f t="shared" si="1"/>
        <v>0</v>
      </c>
    </row>
    <row r="30" spans="2:16" x14ac:dyDescent="0.25">
      <c r="B30" s="22" t="s">
        <v>130</v>
      </c>
      <c r="C30" s="28"/>
      <c r="D30" s="29"/>
      <c r="E30" s="19">
        <v>19</v>
      </c>
      <c r="F30" s="16">
        <v>837</v>
      </c>
      <c r="G30" s="17">
        <v>818.9</v>
      </c>
      <c r="H30" s="27">
        <f t="shared" si="0"/>
        <v>0</v>
      </c>
      <c r="J30" s="22" t="s">
        <v>179</v>
      </c>
      <c r="K30" s="28"/>
      <c r="L30" s="29"/>
      <c r="M30" s="26">
        <v>19</v>
      </c>
      <c r="N30" s="16">
        <v>837</v>
      </c>
      <c r="O30" s="21">
        <v>1349</v>
      </c>
      <c r="P30" s="27">
        <f t="shared" si="1"/>
        <v>0</v>
      </c>
    </row>
    <row r="31" spans="2:16" x14ac:dyDescent="0.25">
      <c r="B31" s="22" t="s">
        <v>131</v>
      </c>
      <c r="C31" s="28"/>
      <c r="D31" s="29"/>
      <c r="E31" s="19">
        <v>20</v>
      </c>
      <c r="F31" s="16">
        <v>881</v>
      </c>
      <c r="G31" s="17">
        <v>862</v>
      </c>
      <c r="H31" s="27">
        <f t="shared" si="0"/>
        <v>0</v>
      </c>
      <c r="J31" s="22" t="s">
        <v>180</v>
      </c>
      <c r="K31" s="28"/>
      <c r="L31" s="29"/>
      <c r="M31" s="26">
        <v>20</v>
      </c>
      <c r="N31" s="16">
        <v>881</v>
      </c>
      <c r="O31" s="21">
        <v>1420</v>
      </c>
      <c r="P31" s="27">
        <f t="shared" si="1"/>
        <v>0</v>
      </c>
    </row>
    <row r="32" spans="2:16" x14ac:dyDescent="0.25">
      <c r="B32" s="22" t="s">
        <v>132</v>
      </c>
      <c r="C32" s="28"/>
      <c r="D32" s="29"/>
      <c r="E32" s="19">
        <v>21</v>
      </c>
      <c r="F32" s="16">
        <v>925</v>
      </c>
      <c r="G32" s="17">
        <v>905.1</v>
      </c>
      <c r="H32" s="27">
        <f t="shared" si="0"/>
        <v>0</v>
      </c>
      <c r="J32" s="22" t="s">
        <v>181</v>
      </c>
      <c r="K32" s="28"/>
      <c r="L32" s="29"/>
      <c r="M32" s="26">
        <v>21</v>
      </c>
      <c r="N32" s="16">
        <v>925</v>
      </c>
      <c r="O32" s="21">
        <v>1491</v>
      </c>
      <c r="P32" s="27">
        <f t="shared" si="1"/>
        <v>0</v>
      </c>
    </row>
    <row r="33" spans="2:16" x14ac:dyDescent="0.25">
      <c r="B33" s="22" t="s">
        <v>133</v>
      </c>
      <c r="C33" s="28"/>
      <c r="D33" s="29"/>
      <c r="E33" s="19">
        <v>22</v>
      </c>
      <c r="F33" s="16">
        <v>969</v>
      </c>
      <c r="G33" s="17">
        <v>948.2</v>
      </c>
      <c r="H33" s="27">
        <f t="shared" si="0"/>
        <v>0</v>
      </c>
      <c r="J33" s="22" t="s">
        <v>182</v>
      </c>
      <c r="K33" s="28"/>
      <c r="L33" s="29"/>
      <c r="M33" s="26">
        <v>22</v>
      </c>
      <c r="N33" s="16">
        <v>969</v>
      </c>
      <c r="O33" s="21">
        <v>1562</v>
      </c>
      <c r="P33" s="27">
        <f t="shared" si="1"/>
        <v>0</v>
      </c>
    </row>
    <row r="34" spans="2:16" x14ac:dyDescent="0.25">
      <c r="B34" s="22" t="s">
        <v>134</v>
      </c>
      <c r="C34" s="28"/>
      <c r="D34" s="29"/>
      <c r="E34" s="19">
        <v>23</v>
      </c>
      <c r="F34" s="16">
        <v>1013</v>
      </c>
      <c r="G34" s="17">
        <v>991.30000000000007</v>
      </c>
      <c r="H34" s="27">
        <f t="shared" si="0"/>
        <v>0</v>
      </c>
      <c r="J34" s="22" t="s">
        <v>183</v>
      </c>
      <c r="K34" s="28"/>
      <c r="L34" s="29"/>
      <c r="M34" s="26">
        <v>23</v>
      </c>
      <c r="N34" s="16">
        <v>1013</v>
      </c>
      <c r="O34" s="21">
        <v>1633</v>
      </c>
      <c r="P34" s="27">
        <f t="shared" si="1"/>
        <v>0</v>
      </c>
    </row>
    <row r="35" spans="2:16" x14ac:dyDescent="0.25">
      <c r="B35" s="22" t="s">
        <v>135</v>
      </c>
      <c r="C35" s="28"/>
      <c r="D35" s="29"/>
      <c r="E35" s="19">
        <v>24</v>
      </c>
      <c r="F35" s="16">
        <v>1057</v>
      </c>
      <c r="G35" s="17">
        <v>1034.4000000000001</v>
      </c>
      <c r="H35" s="27">
        <f t="shared" si="0"/>
        <v>0</v>
      </c>
      <c r="J35" s="22" t="s">
        <v>184</v>
      </c>
      <c r="K35" s="28"/>
      <c r="L35" s="29"/>
      <c r="M35" s="26">
        <v>24</v>
      </c>
      <c r="N35" s="16">
        <v>1057</v>
      </c>
      <c r="O35" s="21">
        <v>1704</v>
      </c>
      <c r="P35" s="27">
        <f t="shared" si="1"/>
        <v>0</v>
      </c>
    </row>
    <row r="36" spans="2:16" x14ac:dyDescent="0.25">
      <c r="B36" s="22" t="s">
        <v>136</v>
      </c>
      <c r="C36" s="28"/>
      <c r="D36" s="29"/>
      <c r="E36" s="19">
        <v>25</v>
      </c>
      <c r="F36" s="16">
        <v>1101</v>
      </c>
      <c r="G36" s="17">
        <v>1077.5</v>
      </c>
      <c r="H36" s="27">
        <f t="shared" si="0"/>
        <v>0</v>
      </c>
      <c r="J36" s="22" t="s">
        <v>185</v>
      </c>
      <c r="K36" s="28"/>
      <c r="L36" s="29"/>
      <c r="M36" s="26">
        <v>25</v>
      </c>
      <c r="N36" s="16">
        <v>1101</v>
      </c>
      <c r="O36" s="21">
        <v>1775</v>
      </c>
      <c r="P36" s="27">
        <f t="shared" si="1"/>
        <v>0</v>
      </c>
    </row>
    <row r="37" spans="2:16" x14ac:dyDescent="0.25">
      <c r="B37" s="22" t="s">
        <v>137</v>
      </c>
      <c r="C37" s="28"/>
      <c r="D37" s="29"/>
      <c r="E37" s="19">
        <v>26</v>
      </c>
      <c r="F37" s="16">
        <v>1145</v>
      </c>
      <c r="G37" s="17">
        <v>1120.6000000000001</v>
      </c>
      <c r="H37" s="27">
        <f t="shared" si="0"/>
        <v>0</v>
      </c>
      <c r="J37" s="22" t="s">
        <v>186</v>
      </c>
      <c r="K37" s="28"/>
      <c r="L37" s="29"/>
      <c r="M37" s="26">
        <v>26</v>
      </c>
      <c r="N37" s="16">
        <v>1145</v>
      </c>
      <c r="O37" s="21">
        <v>1846</v>
      </c>
      <c r="P37" s="27">
        <f t="shared" si="1"/>
        <v>0</v>
      </c>
    </row>
    <row r="38" spans="2:16" x14ac:dyDescent="0.25">
      <c r="B38" s="22" t="s">
        <v>138</v>
      </c>
      <c r="C38" s="28"/>
      <c r="D38" s="29"/>
      <c r="E38" s="19">
        <v>27</v>
      </c>
      <c r="F38" s="16">
        <v>1189</v>
      </c>
      <c r="G38" s="17">
        <v>1163.7</v>
      </c>
      <c r="H38" s="27">
        <f t="shared" si="0"/>
        <v>0</v>
      </c>
      <c r="J38" s="22" t="s">
        <v>187</v>
      </c>
      <c r="K38" s="28"/>
      <c r="L38" s="29"/>
      <c r="M38" s="26">
        <v>27</v>
      </c>
      <c r="N38" s="16">
        <v>1189</v>
      </c>
      <c r="O38" s="21">
        <v>1917</v>
      </c>
      <c r="P38" s="27">
        <f t="shared" si="1"/>
        <v>0</v>
      </c>
    </row>
    <row r="39" spans="2:16" x14ac:dyDescent="0.25">
      <c r="B39" s="22" t="s">
        <v>139</v>
      </c>
      <c r="C39" s="28"/>
      <c r="D39" s="29"/>
      <c r="E39" s="19">
        <v>28</v>
      </c>
      <c r="F39" s="16">
        <v>1233</v>
      </c>
      <c r="G39" s="17">
        <v>1206.8</v>
      </c>
      <c r="H39" s="27">
        <f t="shared" si="0"/>
        <v>0</v>
      </c>
      <c r="J39" s="22" t="s">
        <v>188</v>
      </c>
      <c r="K39" s="28"/>
      <c r="L39" s="29"/>
      <c r="M39" s="26">
        <v>28</v>
      </c>
      <c r="N39" s="16">
        <v>1233</v>
      </c>
      <c r="O39" s="21">
        <v>1988</v>
      </c>
      <c r="P39" s="27">
        <f t="shared" si="1"/>
        <v>0</v>
      </c>
    </row>
    <row r="40" spans="2:16" x14ac:dyDescent="0.25">
      <c r="B40" s="22" t="s">
        <v>140</v>
      </c>
      <c r="C40" s="28"/>
      <c r="D40" s="29"/>
      <c r="E40" s="19">
        <v>29</v>
      </c>
      <c r="F40" s="16">
        <v>1277</v>
      </c>
      <c r="G40" s="17">
        <v>1249.9000000000001</v>
      </c>
      <c r="H40" s="27">
        <f t="shared" si="0"/>
        <v>0</v>
      </c>
      <c r="J40" s="22" t="s">
        <v>189</v>
      </c>
      <c r="K40" s="28"/>
      <c r="L40" s="29"/>
      <c r="M40" s="26">
        <v>29</v>
      </c>
      <c r="N40" s="16">
        <v>1277</v>
      </c>
      <c r="O40" s="21">
        <v>2059</v>
      </c>
      <c r="P40" s="27">
        <f t="shared" si="1"/>
        <v>0</v>
      </c>
    </row>
    <row r="41" spans="2:16" x14ac:dyDescent="0.25">
      <c r="B41" s="22" t="s">
        <v>141</v>
      </c>
      <c r="C41" s="28"/>
      <c r="D41" s="29"/>
      <c r="E41" s="19">
        <v>30</v>
      </c>
      <c r="F41" s="16">
        <v>1321</v>
      </c>
      <c r="G41" s="17">
        <v>1293</v>
      </c>
      <c r="H41" s="27">
        <f t="shared" si="0"/>
        <v>0</v>
      </c>
      <c r="J41" s="22" t="s">
        <v>190</v>
      </c>
      <c r="K41" s="28"/>
      <c r="L41" s="29"/>
      <c r="M41" s="26">
        <v>30</v>
      </c>
      <c r="N41" s="16">
        <v>1321</v>
      </c>
      <c r="O41" s="21">
        <v>2130</v>
      </c>
      <c r="P41" s="27">
        <f t="shared" si="1"/>
        <v>0</v>
      </c>
    </row>
    <row r="42" spans="2:16" x14ac:dyDescent="0.25">
      <c r="B42" s="22" t="s">
        <v>142</v>
      </c>
      <c r="C42" s="28"/>
      <c r="D42" s="29"/>
      <c r="E42" s="19">
        <v>31</v>
      </c>
      <c r="F42" s="16">
        <v>1365</v>
      </c>
      <c r="G42" s="17">
        <v>1336.1000000000001</v>
      </c>
      <c r="H42" s="27">
        <f t="shared" si="0"/>
        <v>0</v>
      </c>
      <c r="J42" s="22" t="s">
        <v>191</v>
      </c>
      <c r="K42" s="28"/>
      <c r="L42" s="29"/>
      <c r="M42" s="26">
        <v>31</v>
      </c>
      <c r="N42" s="16">
        <v>1365</v>
      </c>
      <c r="O42" s="21">
        <v>2201</v>
      </c>
      <c r="P42" s="27">
        <f t="shared" si="1"/>
        <v>0</v>
      </c>
    </row>
    <row r="43" spans="2:16" x14ac:dyDescent="0.25">
      <c r="B43" s="22" t="s">
        <v>143</v>
      </c>
      <c r="C43" s="28"/>
      <c r="D43" s="29"/>
      <c r="E43" s="19">
        <v>32</v>
      </c>
      <c r="F43" s="16">
        <v>1409</v>
      </c>
      <c r="G43" s="17">
        <v>1379.2</v>
      </c>
      <c r="H43" s="27">
        <f t="shared" si="0"/>
        <v>0</v>
      </c>
      <c r="J43" s="22" t="s">
        <v>192</v>
      </c>
      <c r="K43" s="28"/>
      <c r="L43" s="29"/>
      <c r="M43" s="26">
        <v>32</v>
      </c>
      <c r="N43" s="16">
        <v>1409</v>
      </c>
      <c r="O43" s="21">
        <v>2272</v>
      </c>
      <c r="P43" s="27">
        <f t="shared" si="1"/>
        <v>0</v>
      </c>
    </row>
    <row r="44" spans="2:16" x14ac:dyDescent="0.25">
      <c r="B44" s="22" t="s">
        <v>144</v>
      </c>
      <c r="C44" s="28"/>
      <c r="D44" s="29"/>
      <c r="E44" s="19">
        <v>33</v>
      </c>
      <c r="F44" s="16">
        <v>1453</v>
      </c>
      <c r="G44" s="17">
        <v>1422.3</v>
      </c>
      <c r="H44" s="27">
        <f t="shared" si="0"/>
        <v>0</v>
      </c>
      <c r="J44" s="22" t="s">
        <v>193</v>
      </c>
      <c r="K44" s="28"/>
      <c r="L44" s="29"/>
      <c r="M44" s="26">
        <v>33</v>
      </c>
      <c r="N44" s="16">
        <v>1453</v>
      </c>
      <c r="O44" s="21">
        <v>2343</v>
      </c>
      <c r="P44" s="27">
        <f t="shared" si="1"/>
        <v>0</v>
      </c>
    </row>
    <row r="45" spans="2:16" x14ac:dyDescent="0.25">
      <c r="B45" s="22" t="s">
        <v>145</v>
      </c>
      <c r="C45" s="28"/>
      <c r="D45" s="29"/>
      <c r="E45" s="19">
        <v>34</v>
      </c>
      <c r="F45" s="16">
        <v>1497</v>
      </c>
      <c r="G45" s="17">
        <v>1465.4</v>
      </c>
      <c r="H45" s="27">
        <f t="shared" si="0"/>
        <v>0</v>
      </c>
      <c r="J45" s="22" t="s">
        <v>194</v>
      </c>
      <c r="K45" s="28"/>
      <c r="L45" s="29"/>
      <c r="M45" s="26">
        <v>34</v>
      </c>
      <c r="N45" s="16">
        <v>1497</v>
      </c>
      <c r="O45" s="21">
        <v>2414</v>
      </c>
      <c r="P45" s="27">
        <f t="shared" si="1"/>
        <v>0</v>
      </c>
    </row>
    <row r="46" spans="2:16" x14ac:dyDescent="0.25">
      <c r="B46" s="22" t="s">
        <v>146</v>
      </c>
      <c r="C46" s="28"/>
      <c r="D46" s="29"/>
      <c r="E46" s="19">
        <v>35</v>
      </c>
      <c r="F46" s="16">
        <v>1541</v>
      </c>
      <c r="G46" s="17">
        <v>1508.5</v>
      </c>
      <c r="H46" s="27">
        <f t="shared" si="0"/>
        <v>0</v>
      </c>
      <c r="J46" s="22" t="s">
        <v>195</v>
      </c>
      <c r="K46" s="28"/>
      <c r="L46" s="29"/>
      <c r="M46" s="26">
        <v>35</v>
      </c>
      <c r="N46" s="16">
        <v>1541</v>
      </c>
      <c r="O46" s="21">
        <v>2485</v>
      </c>
      <c r="P46" s="27">
        <f t="shared" si="1"/>
        <v>0</v>
      </c>
    </row>
    <row r="47" spans="2:16" x14ac:dyDescent="0.25">
      <c r="B47" s="22" t="s">
        <v>147</v>
      </c>
      <c r="C47" s="28"/>
      <c r="D47" s="29"/>
      <c r="E47" s="19">
        <v>36</v>
      </c>
      <c r="F47" s="16">
        <v>1585</v>
      </c>
      <c r="G47" s="17">
        <v>1551.6000000000001</v>
      </c>
      <c r="H47" s="27">
        <f t="shared" si="0"/>
        <v>0</v>
      </c>
      <c r="J47" s="22" t="s">
        <v>196</v>
      </c>
      <c r="K47" s="28"/>
      <c r="L47" s="29"/>
      <c r="M47" s="26">
        <v>36</v>
      </c>
      <c r="N47" s="16">
        <v>1585</v>
      </c>
      <c r="O47" s="21">
        <v>2556</v>
      </c>
      <c r="P47" s="27">
        <f t="shared" si="1"/>
        <v>0</v>
      </c>
    </row>
    <row r="48" spans="2:16" x14ac:dyDescent="0.25">
      <c r="B48" s="22" t="s">
        <v>148</v>
      </c>
      <c r="C48" s="28"/>
      <c r="D48" s="29"/>
      <c r="E48" s="19">
        <v>37</v>
      </c>
      <c r="F48" s="16">
        <v>1629</v>
      </c>
      <c r="G48" s="17">
        <v>1594.7</v>
      </c>
      <c r="H48" s="27">
        <f t="shared" si="0"/>
        <v>0</v>
      </c>
      <c r="J48" s="22" t="s">
        <v>197</v>
      </c>
      <c r="K48" s="28"/>
      <c r="L48" s="29"/>
      <c r="M48" s="26">
        <v>37</v>
      </c>
      <c r="N48" s="16">
        <v>1629</v>
      </c>
      <c r="O48" s="21">
        <v>2627</v>
      </c>
      <c r="P48" s="27">
        <f t="shared" si="1"/>
        <v>0</v>
      </c>
    </row>
    <row r="49" spans="2:16" x14ac:dyDescent="0.25">
      <c r="B49" s="22" t="s">
        <v>149</v>
      </c>
      <c r="C49" s="28"/>
      <c r="D49" s="29"/>
      <c r="E49" s="19">
        <v>38</v>
      </c>
      <c r="F49" s="16">
        <v>1673</v>
      </c>
      <c r="G49" s="17">
        <v>1637.8</v>
      </c>
      <c r="H49" s="27">
        <f t="shared" si="0"/>
        <v>0</v>
      </c>
      <c r="J49" s="22" t="s">
        <v>198</v>
      </c>
      <c r="K49" s="28"/>
      <c r="L49" s="29"/>
      <c r="M49" s="26">
        <v>38</v>
      </c>
      <c r="N49" s="16">
        <v>1673</v>
      </c>
      <c r="O49" s="21">
        <v>2698</v>
      </c>
      <c r="P49" s="27">
        <f t="shared" si="1"/>
        <v>0</v>
      </c>
    </row>
    <row r="50" spans="2:16" x14ac:dyDescent="0.25">
      <c r="B50" s="22" t="s">
        <v>150</v>
      </c>
      <c r="C50" s="28"/>
      <c r="D50" s="29"/>
      <c r="E50" s="19">
        <v>39</v>
      </c>
      <c r="F50" s="16">
        <v>1717</v>
      </c>
      <c r="G50" s="17">
        <v>1680.9</v>
      </c>
      <c r="H50" s="27">
        <f t="shared" si="0"/>
        <v>0</v>
      </c>
      <c r="J50" s="22" t="s">
        <v>199</v>
      </c>
      <c r="K50" s="28"/>
      <c r="L50" s="29"/>
      <c r="M50" s="26">
        <v>39</v>
      </c>
      <c r="N50" s="16">
        <v>1717</v>
      </c>
      <c r="O50" s="21">
        <v>2769</v>
      </c>
      <c r="P50" s="27">
        <f t="shared" si="1"/>
        <v>0</v>
      </c>
    </row>
    <row r="51" spans="2:16" x14ac:dyDescent="0.25">
      <c r="B51" s="22" t="s">
        <v>151</v>
      </c>
      <c r="C51" s="28"/>
      <c r="D51" s="29"/>
      <c r="E51" s="19">
        <v>40</v>
      </c>
      <c r="F51" s="16">
        <v>1761</v>
      </c>
      <c r="G51" s="17">
        <v>1724</v>
      </c>
      <c r="H51" s="27">
        <f t="shared" si="0"/>
        <v>0</v>
      </c>
      <c r="J51" s="22" t="s">
        <v>200</v>
      </c>
      <c r="K51" s="28"/>
      <c r="L51" s="29"/>
      <c r="M51" s="26">
        <v>40</v>
      </c>
      <c r="N51" s="16">
        <v>1761</v>
      </c>
      <c r="O51" s="21">
        <v>2840</v>
      </c>
      <c r="P51" s="27">
        <f t="shared" si="1"/>
        <v>0</v>
      </c>
    </row>
    <row r="52" spans="2:16" x14ac:dyDescent="0.25">
      <c r="B52" s="22" t="s">
        <v>152</v>
      </c>
      <c r="C52" s="28"/>
      <c r="D52" s="29"/>
      <c r="E52" s="19">
        <v>41</v>
      </c>
      <c r="F52" s="16">
        <v>1805</v>
      </c>
      <c r="G52" s="17">
        <v>1767.1000000000001</v>
      </c>
      <c r="H52" s="27">
        <f t="shared" si="0"/>
        <v>0</v>
      </c>
      <c r="J52" s="22" t="s">
        <v>201</v>
      </c>
      <c r="K52" s="28"/>
      <c r="L52" s="29"/>
      <c r="M52" s="26">
        <v>41</v>
      </c>
      <c r="N52" s="16">
        <v>1805</v>
      </c>
      <c r="O52" s="21">
        <v>2911</v>
      </c>
      <c r="P52" s="27">
        <f t="shared" si="1"/>
        <v>0</v>
      </c>
    </row>
    <row r="53" spans="2:16" x14ac:dyDescent="0.25">
      <c r="B53" s="22" t="s">
        <v>153</v>
      </c>
      <c r="C53" s="28"/>
      <c r="D53" s="29"/>
      <c r="E53" s="19">
        <v>42</v>
      </c>
      <c r="F53" s="16">
        <v>1849</v>
      </c>
      <c r="G53" s="17">
        <v>1810.2</v>
      </c>
      <c r="H53" s="27">
        <f t="shared" si="0"/>
        <v>0</v>
      </c>
      <c r="J53" s="22" t="s">
        <v>202</v>
      </c>
      <c r="K53" s="28"/>
      <c r="L53" s="29"/>
      <c r="M53" s="26">
        <v>42</v>
      </c>
      <c r="N53" s="16">
        <v>1849</v>
      </c>
      <c r="O53" s="21">
        <v>2982</v>
      </c>
      <c r="P53" s="27">
        <f t="shared" si="1"/>
        <v>0</v>
      </c>
    </row>
    <row r="54" spans="2:16" x14ac:dyDescent="0.25">
      <c r="B54" s="22" t="s">
        <v>154</v>
      </c>
      <c r="C54" s="28"/>
      <c r="D54" s="29"/>
      <c r="E54" s="19">
        <v>43</v>
      </c>
      <c r="F54" s="16">
        <v>1893</v>
      </c>
      <c r="G54" s="17">
        <v>1853.3</v>
      </c>
      <c r="H54" s="27">
        <f t="shared" si="0"/>
        <v>0</v>
      </c>
      <c r="J54" s="22" t="s">
        <v>203</v>
      </c>
      <c r="K54" s="28"/>
      <c r="L54" s="29"/>
      <c r="M54" s="26">
        <v>43</v>
      </c>
      <c r="N54" s="16">
        <v>1893</v>
      </c>
      <c r="O54" s="21">
        <v>3053</v>
      </c>
      <c r="P54" s="27">
        <f t="shared" si="1"/>
        <v>0</v>
      </c>
    </row>
    <row r="55" spans="2:16" x14ac:dyDescent="0.25">
      <c r="B55" s="22" t="s">
        <v>155</v>
      </c>
      <c r="C55" s="28"/>
      <c r="D55" s="29"/>
      <c r="E55" s="19">
        <v>44</v>
      </c>
      <c r="F55" s="16">
        <v>1937</v>
      </c>
      <c r="G55" s="17">
        <v>1896.4</v>
      </c>
      <c r="H55" s="27">
        <f t="shared" si="0"/>
        <v>0</v>
      </c>
      <c r="J55" s="22" t="s">
        <v>204</v>
      </c>
      <c r="K55" s="28"/>
      <c r="L55" s="29"/>
      <c r="M55" s="26">
        <v>44</v>
      </c>
      <c r="N55" s="16">
        <v>1937</v>
      </c>
      <c r="O55" s="21">
        <v>3124</v>
      </c>
      <c r="P55" s="27">
        <f t="shared" si="1"/>
        <v>0</v>
      </c>
    </row>
    <row r="56" spans="2:16" x14ac:dyDescent="0.25">
      <c r="B56" s="22" t="s">
        <v>156</v>
      </c>
      <c r="C56" s="28"/>
      <c r="D56" s="29"/>
      <c r="E56" s="19">
        <v>45</v>
      </c>
      <c r="F56" s="16">
        <v>1981</v>
      </c>
      <c r="G56" s="17">
        <v>1939.5</v>
      </c>
      <c r="H56" s="27">
        <f t="shared" si="0"/>
        <v>0</v>
      </c>
      <c r="J56" s="22" t="s">
        <v>205</v>
      </c>
      <c r="K56" s="28"/>
      <c r="L56" s="29"/>
      <c r="M56" s="26">
        <v>45</v>
      </c>
      <c r="N56" s="16">
        <v>1981</v>
      </c>
      <c r="O56" s="21">
        <v>3195</v>
      </c>
      <c r="P56" s="27">
        <f t="shared" si="1"/>
        <v>0</v>
      </c>
    </row>
    <row r="57" spans="2:16" x14ac:dyDescent="0.25">
      <c r="B57" s="22" t="s">
        <v>157</v>
      </c>
      <c r="C57" s="28"/>
      <c r="D57" s="29"/>
      <c r="E57" s="19">
        <v>46</v>
      </c>
      <c r="F57" s="16">
        <v>2025</v>
      </c>
      <c r="G57" s="17">
        <v>1982.6000000000001</v>
      </c>
      <c r="H57" s="27">
        <f t="shared" si="0"/>
        <v>0</v>
      </c>
      <c r="J57" s="22" t="s">
        <v>206</v>
      </c>
      <c r="K57" s="28"/>
      <c r="L57" s="29"/>
      <c r="M57" s="26">
        <v>46</v>
      </c>
      <c r="N57" s="16">
        <v>2025</v>
      </c>
      <c r="O57" s="21">
        <v>3266</v>
      </c>
      <c r="P57" s="27">
        <f t="shared" si="1"/>
        <v>0</v>
      </c>
    </row>
    <row r="58" spans="2:16" x14ac:dyDescent="0.25">
      <c r="B58" s="22" t="s">
        <v>158</v>
      </c>
      <c r="C58" s="28"/>
      <c r="D58" s="29"/>
      <c r="E58" s="19">
        <v>47</v>
      </c>
      <c r="F58" s="16">
        <v>2069</v>
      </c>
      <c r="G58" s="17">
        <v>2025.7</v>
      </c>
      <c r="H58" s="27">
        <f t="shared" si="0"/>
        <v>0</v>
      </c>
      <c r="J58" s="22" t="s">
        <v>207</v>
      </c>
      <c r="K58" s="28"/>
      <c r="L58" s="29"/>
      <c r="M58" s="26">
        <v>47</v>
      </c>
      <c r="N58" s="16">
        <v>2069</v>
      </c>
      <c r="O58" s="21">
        <v>3337</v>
      </c>
      <c r="P58" s="27">
        <f t="shared" si="1"/>
        <v>0</v>
      </c>
    </row>
    <row r="59" spans="2:16" x14ac:dyDescent="0.25">
      <c r="B59" s="22" t="s">
        <v>159</v>
      </c>
      <c r="C59" s="28"/>
      <c r="D59" s="29"/>
      <c r="E59" s="19">
        <v>48</v>
      </c>
      <c r="F59" s="16">
        <v>2113</v>
      </c>
      <c r="G59" s="17">
        <v>2068.8000000000002</v>
      </c>
      <c r="H59" s="27">
        <f t="shared" si="0"/>
        <v>0</v>
      </c>
      <c r="J59" s="22" t="s">
        <v>208</v>
      </c>
      <c r="K59" s="28"/>
      <c r="L59" s="29"/>
      <c r="M59" s="26">
        <v>48</v>
      </c>
      <c r="N59" s="16">
        <v>2113</v>
      </c>
      <c r="O59" s="21">
        <v>3408</v>
      </c>
      <c r="P59" s="27">
        <f t="shared" si="1"/>
        <v>0</v>
      </c>
    </row>
    <row r="60" spans="2:16" x14ac:dyDescent="0.25">
      <c r="B60" s="22" t="s">
        <v>160</v>
      </c>
      <c r="C60" s="28"/>
      <c r="D60" s="29"/>
      <c r="E60" s="19">
        <v>49</v>
      </c>
      <c r="F60" s="16">
        <v>2157</v>
      </c>
      <c r="G60" s="17">
        <v>2111.9</v>
      </c>
      <c r="H60" s="27">
        <f t="shared" si="0"/>
        <v>0</v>
      </c>
      <c r="J60" s="22" t="s">
        <v>209</v>
      </c>
      <c r="K60" s="28"/>
      <c r="L60" s="29"/>
      <c r="M60" s="26">
        <v>49</v>
      </c>
      <c r="N60" s="16">
        <v>2157</v>
      </c>
      <c r="O60" s="21">
        <v>3479</v>
      </c>
      <c r="P60" s="27">
        <f t="shared" si="1"/>
        <v>0</v>
      </c>
    </row>
    <row r="61" spans="2:16" x14ac:dyDescent="0.25">
      <c r="B61" s="22" t="s">
        <v>161</v>
      </c>
      <c r="C61" s="28"/>
      <c r="D61" s="29"/>
      <c r="E61" s="19">
        <v>50</v>
      </c>
      <c r="F61" s="25">
        <v>2201</v>
      </c>
      <c r="G61" s="17">
        <v>2155</v>
      </c>
      <c r="H61" s="27">
        <f t="shared" si="0"/>
        <v>0</v>
      </c>
      <c r="J61" s="22" t="s">
        <v>210</v>
      </c>
      <c r="K61" s="28"/>
      <c r="L61" s="29"/>
      <c r="M61" s="26">
        <v>50</v>
      </c>
      <c r="N61" s="16">
        <v>2201</v>
      </c>
      <c r="O61" s="21">
        <v>3550</v>
      </c>
      <c r="P61" s="27">
        <f t="shared" si="1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61"/>
    <mergeCell ref="D14:D61"/>
    <mergeCell ref="K14:K61"/>
    <mergeCell ref="L14:L61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61"/>
  <sheetViews>
    <sheetView workbookViewId="0"/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211</v>
      </c>
      <c r="C11" s="43"/>
      <c r="D11" s="43"/>
      <c r="E11" s="43"/>
      <c r="F11" s="43"/>
      <c r="G11" s="43"/>
      <c r="H11" s="43"/>
      <c r="J11" s="42" t="s">
        <v>260</v>
      </c>
      <c r="K11" s="43"/>
      <c r="L11" s="43"/>
      <c r="M11" s="43"/>
      <c r="N11" s="43"/>
      <c r="O11" s="43"/>
      <c r="P11" s="43"/>
    </row>
    <row r="12" spans="2:16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3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212</v>
      </c>
      <c r="C14" s="28">
        <v>750</v>
      </c>
      <c r="D14" s="29">
        <v>45</v>
      </c>
      <c r="E14" s="19">
        <v>3</v>
      </c>
      <c r="F14" s="19">
        <v>133</v>
      </c>
      <c r="G14" s="23">
        <v>181.5</v>
      </c>
      <c r="H14" s="27">
        <f>G14*POWER((($F$4+$F$6)/2-$F$8)/70,1.21)</f>
        <v>0</v>
      </c>
      <c r="I14" s="24"/>
      <c r="J14" s="22" t="s">
        <v>261</v>
      </c>
      <c r="K14" s="32">
        <v>750</v>
      </c>
      <c r="L14" s="35">
        <v>57</v>
      </c>
      <c r="M14" s="26">
        <v>3</v>
      </c>
      <c r="N14" s="20">
        <v>133</v>
      </c>
      <c r="O14" s="21">
        <v>259.79999999999995</v>
      </c>
      <c r="P14" s="27">
        <f>O14*POWER((($F$4+$F$6)/2-$F$8)/70,1.25)</f>
        <v>0</v>
      </c>
    </row>
    <row r="15" spans="2:16" x14ac:dyDescent="0.25">
      <c r="B15" s="22" t="s">
        <v>213</v>
      </c>
      <c r="C15" s="28"/>
      <c r="D15" s="29"/>
      <c r="E15" s="19">
        <v>4</v>
      </c>
      <c r="F15" s="19">
        <v>177</v>
      </c>
      <c r="G15" s="23">
        <v>242</v>
      </c>
      <c r="H15" s="27">
        <f t="shared" ref="H15:H61" si="0">G15*POWER((($F$4+$F$6)/2-$F$8)/70,1.21)</f>
        <v>0</v>
      </c>
      <c r="I15" s="24"/>
      <c r="J15" s="22" t="s">
        <v>262</v>
      </c>
      <c r="K15" s="33"/>
      <c r="L15" s="36"/>
      <c r="M15" s="26">
        <v>4</v>
      </c>
      <c r="N15" s="20">
        <v>177</v>
      </c>
      <c r="O15" s="21">
        <v>346.4</v>
      </c>
      <c r="P15" s="27">
        <f t="shared" ref="P15:P46" si="1">O15*POWER((($F$4+$F$6)/2-$F$8)/70,1.25)</f>
        <v>0</v>
      </c>
    </row>
    <row r="16" spans="2:16" x14ac:dyDescent="0.25">
      <c r="B16" s="22" t="s">
        <v>214</v>
      </c>
      <c r="C16" s="28"/>
      <c r="D16" s="29"/>
      <c r="E16" s="19">
        <v>5</v>
      </c>
      <c r="F16" s="19">
        <v>221</v>
      </c>
      <c r="G16" s="23">
        <v>302.5</v>
      </c>
      <c r="H16" s="27">
        <f t="shared" si="0"/>
        <v>0</v>
      </c>
      <c r="I16" s="24"/>
      <c r="J16" s="22" t="s">
        <v>263</v>
      </c>
      <c r="K16" s="33"/>
      <c r="L16" s="36"/>
      <c r="M16" s="26">
        <v>5</v>
      </c>
      <c r="N16" s="20">
        <v>221</v>
      </c>
      <c r="O16" s="21">
        <v>433</v>
      </c>
      <c r="P16" s="27">
        <f t="shared" si="1"/>
        <v>0</v>
      </c>
    </row>
    <row r="17" spans="2:16" x14ac:dyDescent="0.25">
      <c r="B17" s="22" t="s">
        <v>215</v>
      </c>
      <c r="C17" s="28"/>
      <c r="D17" s="29"/>
      <c r="E17" s="19">
        <v>6</v>
      </c>
      <c r="F17" s="19">
        <v>265</v>
      </c>
      <c r="G17" s="23">
        <v>363</v>
      </c>
      <c r="H17" s="27">
        <f t="shared" si="0"/>
        <v>0</v>
      </c>
      <c r="I17" s="24"/>
      <c r="J17" s="22" t="s">
        <v>264</v>
      </c>
      <c r="K17" s="33"/>
      <c r="L17" s="36"/>
      <c r="M17" s="26">
        <v>6</v>
      </c>
      <c r="N17" s="20">
        <v>265</v>
      </c>
      <c r="O17" s="21">
        <v>519.59999999999991</v>
      </c>
      <c r="P17" s="27">
        <f t="shared" si="1"/>
        <v>0</v>
      </c>
    </row>
    <row r="18" spans="2:16" x14ac:dyDescent="0.25">
      <c r="B18" s="22" t="s">
        <v>216</v>
      </c>
      <c r="C18" s="28"/>
      <c r="D18" s="29"/>
      <c r="E18" s="19">
        <v>7</v>
      </c>
      <c r="F18" s="16">
        <v>309</v>
      </c>
      <c r="G18" s="17">
        <v>423.5</v>
      </c>
      <c r="H18" s="27">
        <f t="shared" si="0"/>
        <v>0</v>
      </c>
      <c r="J18" s="22" t="s">
        <v>265</v>
      </c>
      <c r="K18" s="33"/>
      <c r="L18" s="36"/>
      <c r="M18" s="26">
        <v>7</v>
      </c>
      <c r="N18" s="16">
        <v>309</v>
      </c>
      <c r="O18" s="17">
        <v>606.19999999999993</v>
      </c>
      <c r="P18" s="27">
        <f t="shared" si="1"/>
        <v>0</v>
      </c>
    </row>
    <row r="19" spans="2:16" x14ac:dyDescent="0.25">
      <c r="B19" s="22" t="s">
        <v>217</v>
      </c>
      <c r="C19" s="28"/>
      <c r="D19" s="29"/>
      <c r="E19" s="19">
        <v>8</v>
      </c>
      <c r="F19" s="16">
        <v>353</v>
      </c>
      <c r="G19" s="17">
        <v>484</v>
      </c>
      <c r="H19" s="27">
        <f t="shared" si="0"/>
        <v>0</v>
      </c>
      <c r="J19" s="22" t="s">
        <v>266</v>
      </c>
      <c r="K19" s="33"/>
      <c r="L19" s="36"/>
      <c r="M19" s="26">
        <v>8</v>
      </c>
      <c r="N19" s="16">
        <v>353</v>
      </c>
      <c r="O19" s="17">
        <v>692.8</v>
      </c>
      <c r="P19" s="27">
        <f t="shared" si="1"/>
        <v>0</v>
      </c>
    </row>
    <row r="20" spans="2:16" x14ac:dyDescent="0.25">
      <c r="B20" s="22" t="s">
        <v>218</v>
      </c>
      <c r="C20" s="28"/>
      <c r="D20" s="29"/>
      <c r="E20" s="19">
        <v>9</v>
      </c>
      <c r="F20" s="16">
        <v>397</v>
      </c>
      <c r="G20" s="17">
        <v>544.5</v>
      </c>
      <c r="H20" s="27">
        <f t="shared" si="0"/>
        <v>0</v>
      </c>
      <c r="J20" s="22" t="s">
        <v>267</v>
      </c>
      <c r="K20" s="33"/>
      <c r="L20" s="36"/>
      <c r="M20" s="26">
        <v>9</v>
      </c>
      <c r="N20" s="16">
        <v>397</v>
      </c>
      <c r="O20" s="17">
        <v>779.4</v>
      </c>
      <c r="P20" s="27">
        <f t="shared" si="1"/>
        <v>0</v>
      </c>
    </row>
    <row r="21" spans="2:16" x14ac:dyDescent="0.25">
      <c r="B21" s="22" t="s">
        <v>219</v>
      </c>
      <c r="C21" s="28"/>
      <c r="D21" s="29"/>
      <c r="E21" s="19">
        <v>10</v>
      </c>
      <c r="F21" s="16">
        <v>441</v>
      </c>
      <c r="G21" s="17">
        <v>605</v>
      </c>
      <c r="H21" s="27">
        <f t="shared" si="0"/>
        <v>0</v>
      </c>
      <c r="J21" s="22" t="s">
        <v>268</v>
      </c>
      <c r="K21" s="33"/>
      <c r="L21" s="36"/>
      <c r="M21" s="26">
        <v>10</v>
      </c>
      <c r="N21" s="16">
        <v>441</v>
      </c>
      <c r="O21" s="17">
        <v>866</v>
      </c>
      <c r="P21" s="27">
        <f t="shared" si="1"/>
        <v>0</v>
      </c>
    </row>
    <row r="22" spans="2:16" ht="15.75" x14ac:dyDescent="0.25">
      <c r="B22" s="22" t="s">
        <v>220</v>
      </c>
      <c r="C22" s="28"/>
      <c r="D22" s="29"/>
      <c r="E22" s="19">
        <v>11</v>
      </c>
      <c r="F22" s="16">
        <v>485</v>
      </c>
      <c r="G22" s="17">
        <v>665.5</v>
      </c>
      <c r="H22" s="27">
        <f t="shared" si="0"/>
        <v>0</v>
      </c>
      <c r="I22" s="18"/>
      <c r="J22" s="22" t="s">
        <v>269</v>
      </c>
      <c r="K22" s="33"/>
      <c r="L22" s="36"/>
      <c r="M22" s="26">
        <v>11</v>
      </c>
      <c r="N22" s="16">
        <v>485</v>
      </c>
      <c r="O22" s="17">
        <v>952.59999999999991</v>
      </c>
      <c r="P22" s="27">
        <f t="shared" si="1"/>
        <v>0</v>
      </c>
    </row>
    <row r="23" spans="2:16" x14ac:dyDescent="0.25">
      <c r="B23" s="22" t="s">
        <v>221</v>
      </c>
      <c r="C23" s="28"/>
      <c r="D23" s="29"/>
      <c r="E23" s="19">
        <v>12</v>
      </c>
      <c r="F23" s="16">
        <v>529</v>
      </c>
      <c r="G23" s="17">
        <v>726</v>
      </c>
      <c r="H23" s="27">
        <f t="shared" si="0"/>
        <v>0</v>
      </c>
      <c r="J23" s="22" t="s">
        <v>270</v>
      </c>
      <c r="K23" s="33"/>
      <c r="L23" s="36"/>
      <c r="M23" s="26">
        <v>12</v>
      </c>
      <c r="N23" s="16">
        <v>529</v>
      </c>
      <c r="O23" s="17">
        <v>1039.1999999999998</v>
      </c>
      <c r="P23" s="27">
        <f t="shared" si="1"/>
        <v>0</v>
      </c>
    </row>
    <row r="24" spans="2:16" x14ac:dyDescent="0.25">
      <c r="B24" s="22" t="s">
        <v>222</v>
      </c>
      <c r="C24" s="28"/>
      <c r="D24" s="29"/>
      <c r="E24" s="19">
        <v>13</v>
      </c>
      <c r="F24" s="16">
        <v>573</v>
      </c>
      <c r="G24" s="17">
        <v>786.5</v>
      </c>
      <c r="H24" s="27">
        <f t="shared" si="0"/>
        <v>0</v>
      </c>
      <c r="J24" s="22" t="s">
        <v>271</v>
      </c>
      <c r="K24" s="33"/>
      <c r="L24" s="36"/>
      <c r="M24" s="26">
        <v>13</v>
      </c>
      <c r="N24" s="16">
        <v>573</v>
      </c>
      <c r="O24" s="17">
        <v>1125.8</v>
      </c>
      <c r="P24" s="27">
        <f t="shared" si="1"/>
        <v>0</v>
      </c>
    </row>
    <row r="25" spans="2:16" x14ac:dyDescent="0.25">
      <c r="B25" s="22" t="s">
        <v>223</v>
      </c>
      <c r="C25" s="28"/>
      <c r="D25" s="29"/>
      <c r="E25" s="19">
        <v>14</v>
      </c>
      <c r="F25" s="16">
        <v>617</v>
      </c>
      <c r="G25" s="17">
        <v>847</v>
      </c>
      <c r="H25" s="27">
        <f t="shared" si="0"/>
        <v>0</v>
      </c>
      <c r="J25" s="22" t="s">
        <v>272</v>
      </c>
      <c r="K25" s="33"/>
      <c r="L25" s="36"/>
      <c r="M25" s="26">
        <v>14</v>
      </c>
      <c r="N25" s="16">
        <v>617</v>
      </c>
      <c r="O25" s="17">
        <v>1212.3999999999999</v>
      </c>
      <c r="P25" s="27">
        <f t="shared" si="1"/>
        <v>0</v>
      </c>
    </row>
    <row r="26" spans="2:16" x14ac:dyDescent="0.25">
      <c r="B26" s="22" t="s">
        <v>224</v>
      </c>
      <c r="C26" s="28"/>
      <c r="D26" s="29"/>
      <c r="E26" s="19">
        <v>15</v>
      </c>
      <c r="F26" s="16">
        <v>661</v>
      </c>
      <c r="G26" s="17">
        <v>907.5</v>
      </c>
      <c r="H26" s="27">
        <f t="shared" si="0"/>
        <v>0</v>
      </c>
      <c r="J26" s="22" t="s">
        <v>273</v>
      </c>
      <c r="K26" s="33"/>
      <c r="L26" s="36"/>
      <c r="M26" s="26">
        <v>15</v>
      </c>
      <c r="N26" s="16">
        <v>661</v>
      </c>
      <c r="O26" s="17">
        <v>1299</v>
      </c>
      <c r="P26" s="27">
        <f t="shared" si="1"/>
        <v>0</v>
      </c>
    </row>
    <row r="27" spans="2:16" x14ac:dyDescent="0.25">
      <c r="B27" s="22" t="s">
        <v>225</v>
      </c>
      <c r="C27" s="28"/>
      <c r="D27" s="29"/>
      <c r="E27" s="19">
        <v>16</v>
      </c>
      <c r="F27" s="16">
        <v>705</v>
      </c>
      <c r="G27" s="17">
        <v>968</v>
      </c>
      <c r="H27" s="27">
        <f t="shared" si="0"/>
        <v>0</v>
      </c>
      <c r="J27" s="22" t="s">
        <v>274</v>
      </c>
      <c r="K27" s="33"/>
      <c r="L27" s="36"/>
      <c r="M27" s="26">
        <v>16</v>
      </c>
      <c r="N27" s="16">
        <v>705</v>
      </c>
      <c r="O27" s="17">
        <v>1385.6</v>
      </c>
      <c r="P27" s="27">
        <f t="shared" si="1"/>
        <v>0</v>
      </c>
    </row>
    <row r="28" spans="2:16" x14ac:dyDescent="0.25">
      <c r="B28" s="22" t="s">
        <v>226</v>
      </c>
      <c r="C28" s="28"/>
      <c r="D28" s="29"/>
      <c r="E28" s="19">
        <v>17</v>
      </c>
      <c r="F28" s="16">
        <v>749</v>
      </c>
      <c r="G28" s="17">
        <v>1028.5</v>
      </c>
      <c r="H28" s="27">
        <f t="shared" si="0"/>
        <v>0</v>
      </c>
      <c r="J28" s="22" t="s">
        <v>275</v>
      </c>
      <c r="K28" s="33"/>
      <c r="L28" s="36"/>
      <c r="M28" s="26">
        <v>17</v>
      </c>
      <c r="N28" s="16">
        <v>749</v>
      </c>
      <c r="O28" s="17">
        <v>1472.1999999999998</v>
      </c>
      <c r="P28" s="27">
        <f t="shared" si="1"/>
        <v>0</v>
      </c>
    </row>
    <row r="29" spans="2:16" x14ac:dyDescent="0.25">
      <c r="B29" s="22" t="s">
        <v>227</v>
      </c>
      <c r="C29" s="28"/>
      <c r="D29" s="29"/>
      <c r="E29" s="19">
        <v>18</v>
      </c>
      <c r="F29" s="16">
        <v>793</v>
      </c>
      <c r="G29" s="17">
        <v>1089</v>
      </c>
      <c r="H29" s="27">
        <f t="shared" si="0"/>
        <v>0</v>
      </c>
      <c r="J29" s="22" t="s">
        <v>276</v>
      </c>
      <c r="K29" s="33"/>
      <c r="L29" s="36"/>
      <c r="M29" s="26">
        <v>18</v>
      </c>
      <c r="N29" s="16">
        <v>793</v>
      </c>
      <c r="O29" s="17">
        <v>1558.8</v>
      </c>
      <c r="P29" s="27">
        <f t="shared" si="1"/>
        <v>0</v>
      </c>
    </row>
    <row r="30" spans="2:16" x14ac:dyDescent="0.25">
      <c r="B30" s="22" t="s">
        <v>228</v>
      </c>
      <c r="C30" s="28"/>
      <c r="D30" s="29"/>
      <c r="E30" s="19">
        <v>19</v>
      </c>
      <c r="F30" s="16">
        <v>837</v>
      </c>
      <c r="G30" s="17">
        <v>1149.5</v>
      </c>
      <c r="H30" s="27">
        <f t="shared" si="0"/>
        <v>0</v>
      </c>
      <c r="J30" s="22" t="s">
        <v>277</v>
      </c>
      <c r="K30" s="33"/>
      <c r="L30" s="36"/>
      <c r="M30" s="26">
        <v>19</v>
      </c>
      <c r="N30" s="16">
        <v>837</v>
      </c>
      <c r="O30" s="17">
        <v>1645.3999999999999</v>
      </c>
      <c r="P30" s="27">
        <f t="shared" si="1"/>
        <v>0</v>
      </c>
    </row>
    <row r="31" spans="2:16" x14ac:dyDescent="0.25">
      <c r="B31" s="22" t="s">
        <v>229</v>
      </c>
      <c r="C31" s="28"/>
      <c r="D31" s="29"/>
      <c r="E31" s="19">
        <v>20</v>
      </c>
      <c r="F31" s="16">
        <v>881</v>
      </c>
      <c r="G31" s="17">
        <v>1210</v>
      </c>
      <c r="H31" s="27">
        <f t="shared" si="0"/>
        <v>0</v>
      </c>
      <c r="J31" s="22" t="s">
        <v>278</v>
      </c>
      <c r="K31" s="33"/>
      <c r="L31" s="36"/>
      <c r="M31" s="26">
        <v>20</v>
      </c>
      <c r="N31" s="16">
        <v>881</v>
      </c>
      <c r="O31" s="17">
        <v>1732</v>
      </c>
      <c r="P31" s="27">
        <f t="shared" si="1"/>
        <v>0</v>
      </c>
    </row>
    <row r="32" spans="2:16" x14ac:dyDescent="0.25">
      <c r="B32" s="22" t="s">
        <v>230</v>
      </c>
      <c r="C32" s="28"/>
      <c r="D32" s="29"/>
      <c r="E32" s="19">
        <v>21</v>
      </c>
      <c r="F32" s="16">
        <v>925</v>
      </c>
      <c r="G32" s="17">
        <v>1270.5</v>
      </c>
      <c r="H32" s="27">
        <f t="shared" si="0"/>
        <v>0</v>
      </c>
      <c r="J32" s="22" t="s">
        <v>279</v>
      </c>
      <c r="K32" s="33"/>
      <c r="L32" s="36"/>
      <c r="M32" s="26">
        <v>21</v>
      </c>
      <c r="N32" s="16">
        <v>925</v>
      </c>
      <c r="O32" s="17">
        <v>1818.6</v>
      </c>
      <c r="P32" s="27">
        <f t="shared" si="1"/>
        <v>0</v>
      </c>
    </row>
    <row r="33" spans="2:16" x14ac:dyDescent="0.25">
      <c r="B33" s="22" t="s">
        <v>231</v>
      </c>
      <c r="C33" s="28"/>
      <c r="D33" s="29"/>
      <c r="E33" s="19">
        <v>22</v>
      </c>
      <c r="F33" s="16">
        <v>969</v>
      </c>
      <c r="G33" s="17">
        <v>1331</v>
      </c>
      <c r="H33" s="27">
        <f t="shared" si="0"/>
        <v>0</v>
      </c>
      <c r="J33" s="22" t="s">
        <v>280</v>
      </c>
      <c r="K33" s="33"/>
      <c r="L33" s="36"/>
      <c r="M33" s="26">
        <v>22</v>
      </c>
      <c r="N33" s="16">
        <v>969</v>
      </c>
      <c r="O33" s="17">
        <v>1905.1999999999998</v>
      </c>
      <c r="P33" s="27">
        <f t="shared" si="1"/>
        <v>0</v>
      </c>
    </row>
    <row r="34" spans="2:16" x14ac:dyDescent="0.25">
      <c r="B34" s="22" t="s">
        <v>232</v>
      </c>
      <c r="C34" s="28"/>
      <c r="D34" s="29"/>
      <c r="E34" s="19">
        <v>23</v>
      </c>
      <c r="F34" s="16">
        <v>1013</v>
      </c>
      <c r="G34" s="17">
        <v>1391.5</v>
      </c>
      <c r="H34" s="27">
        <f t="shared" si="0"/>
        <v>0</v>
      </c>
      <c r="J34" s="22" t="s">
        <v>281</v>
      </c>
      <c r="K34" s="33"/>
      <c r="L34" s="36"/>
      <c r="M34" s="26">
        <v>23</v>
      </c>
      <c r="N34" s="16">
        <v>1013</v>
      </c>
      <c r="O34" s="17">
        <v>1991.8</v>
      </c>
      <c r="P34" s="27">
        <f t="shared" si="1"/>
        <v>0</v>
      </c>
    </row>
    <row r="35" spans="2:16" x14ac:dyDescent="0.25">
      <c r="B35" s="22" t="s">
        <v>233</v>
      </c>
      <c r="C35" s="28"/>
      <c r="D35" s="29"/>
      <c r="E35" s="19">
        <v>24</v>
      </c>
      <c r="F35" s="16">
        <v>1057</v>
      </c>
      <c r="G35" s="17">
        <v>1452</v>
      </c>
      <c r="H35" s="27">
        <f t="shared" si="0"/>
        <v>0</v>
      </c>
      <c r="J35" s="22" t="s">
        <v>282</v>
      </c>
      <c r="K35" s="33"/>
      <c r="L35" s="36"/>
      <c r="M35" s="26">
        <v>24</v>
      </c>
      <c r="N35" s="16">
        <v>1057</v>
      </c>
      <c r="O35" s="17">
        <v>2078.3999999999996</v>
      </c>
      <c r="P35" s="27">
        <f t="shared" si="1"/>
        <v>0</v>
      </c>
    </row>
    <row r="36" spans="2:16" x14ac:dyDescent="0.25">
      <c r="B36" s="22" t="s">
        <v>234</v>
      </c>
      <c r="C36" s="28"/>
      <c r="D36" s="29"/>
      <c r="E36" s="19">
        <v>25</v>
      </c>
      <c r="F36" s="16">
        <v>1101</v>
      </c>
      <c r="G36" s="17">
        <v>1512.5</v>
      </c>
      <c r="H36" s="27">
        <f t="shared" si="0"/>
        <v>0</v>
      </c>
      <c r="J36" s="22" t="s">
        <v>283</v>
      </c>
      <c r="K36" s="33"/>
      <c r="L36" s="36"/>
      <c r="M36" s="26">
        <v>25</v>
      </c>
      <c r="N36" s="16">
        <v>1101</v>
      </c>
      <c r="O36" s="17">
        <v>2165</v>
      </c>
      <c r="P36" s="27">
        <f t="shared" si="1"/>
        <v>0</v>
      </c>
    </row>
    <row r="37" spans="2:16" x14ac:dyDescent="0.25">
      <c r="B37" s="22" t="s">
        <v>235</v>
      </c>
      <c r="C37" s="28"/>
      <c r="D37" s="29"/>
      <c r="E37" s="19">
        <v>26</v>
      </c>
      <c r="F37" s="16">
        <v>1145</v>
      </c>
      <c r="G37" s="17">
        <v>1573</v>
      </c>
      <c r="H37" s="27">
        <f t="shared" si="0"/>
        <v>0</v>
      </c>
      <c r="J37" s="22" t="s">
        <v>284</v>
      </c>
      <c r="K37" s="33"/>
      <c r="L37" s="36"/>
      <c r="M37" s="26">
        <v>26</v>
      </c>
      <c r="N37" s="16">
        <v>1145</v>
      </c>
      <c r="O37" s="17">
        <v>2251.6</v>
      </c>
      <c r="P37" s="27">
        <f t="shared" si="1"/>
        <v>0</v>
      </c>
    </row>
    <row r="38" spans="2:16" x14ac:dyDescent="0.25">
      <c r="B38" s="22" t="s">
        <v>236</v>
      </c>
      <c r="C38" s="28"/>
      <c r="D38" s="29"/>
      <c r="E38" s="19">
        <v>27</v>
      </c>
      <c r="F38" s="16">
        <v>1189</v>
      </c>
      <c r="G38" s="17">
        <v>1633.5</v>
      </c>
      <c r="H38" s="27">
        <f t="shared" si="0"/>
        <v>0</v>
      </c>
      <c r="J38" s="22" t="s">
        <v>285</v>
      </c>
      <c r="K38" s="33"/>
      <c r="L38" s="36"/>
      <c r="M38" s="26">
        <v>27</v>
      </c>
      <c r="N38" s="16">
        <v>1189</v>
      </c>
      <c r="O38" s="17">
        <v>2338.1999999999998</v>
      </c>
      <c r="P38" s="27">
        <f t="shared" si="1"/>
        <v>0</v>
      </c>
    </row>
    <row r="39" spans="2:16" x14ac:dyDescent="0.25">
      <c r="B39" s="22" t="s">
        <v>237</v>
      </c>
      <c r="C39" s="28"/>
      <c r="D39" s="29"/>
      <c r="E39" s="19">
        <v>28</v>
      </c>
      <c r="F39" s="16">
        <v>1233</v>
      </c>
      <c r="G39" s="17">
        <v>1694</v>
      </c>
      <c r="H39" s="27">
        <f t="shared" si="0"/>
        <v>0</v>
      </c>
      <c r="J39" s="22" t="s">
        <v>286</v>
      </c>
      <c r="K39" s="33"/>
      <c r="L39" s="36"/>
      <c r="M39" s="26">
        <v>28</v>
      </c>
      <c r="N39" s="16">
        <v>1233</v>
      </c>
      <c r="O39" s="17">
        <v>2424.7999999999997</v>
      </c>
      <c r="P39" s="27">
        <f t="shared" si="1"/>
        <v>0</v>
      </c>
    </row>
    <row r="40" spans="2:16" x14ac:dyDescent="0.25">
      <c r="B40" s="22" t="s">
        <v>238</v>
      </c>
      <c r="C40" s="28"/>
      <c r="D40" s="29"/>
      <c r="E40" s="19">
        <v>29</v>
      </c>
      <c r="F40" s="16">
        <v>1277</v>
      </c>
      <c r="G40" s="17">
        <v>1754.5</v>
      </c>
      <c r="H40" s="27">
        <f t="shared" si="0"/>
        <v>0</v>
      </c>
      <c r="J40" s="22" t="s">
        <v>287</v>
      </c>
      <c r="K40" s="33"/>
      <c r="L40" s="36"/>
      <c r="M40" s="26">
        <v>29</v>
      </c>
      <c r="N40" s="16">
        <v>1277</v>
      </c>
      <c r="O40" s="17">
        <v>2511.3999999999996</v>
      </c>
      <c r="P40" s="27">
        <f t="shared" si="1"/>
        <v>0</v>
      </c>
    </row>
    <row r="41" spans="2:16" x14ac:dyDescent="0.25">
      <c r="B41" s="22" t="s">
        <v>239</v>
      </c>
      <c r="C41" s="28"/>
      <c r="D41" s="29"/>
      <c r="E41" s="19">
        <v>30</v>
      </c>
      <c r="F41" s="16">
        <v>1321</v>
      </c>
      <c r="G41" s="17">
        <v>1815</v>
      </c>
      <c r="H41" s="27">
        <f t="shared" si="0"/>
        <v>0</v>
      </c>
      <c r="J41" s="22" t="s">
        <v>288</v>
      </c>
      <c r="K41" s="33"/>
      <c r="L41" s="36"/>
      <c r="M41" s="26">
        <v>30</v>
      </c>
      <c r="N41" s="16">
        <v>1321</v>
      </c>
      <c r="O41" s="17">
        <v>2598</v>
      </c>
      <c r="P41" s="27">
        <f t="shared" si="1"/>
        <v>0</v>
      </c>
    </row>
    <row r="42" spans="2:16" x14ac:dyDescent="0.25">
      <c r="B42" s="22" t="s">
        <v>240</v>
      </c>
      <c r="C42" s="28"/>
      <c r="D42" s="29"/>
      <c r="E42" s="19">
        <v>31</v>
      </c>
      <c r="F42" s="16">
        <v>1365</v>
      </c>
      <c r="G42" s="17">
        <v>1875.5</v>
      </c>
      <c r="H42" s="27">
        <f t="shared" si="0"/>
        <v>0</v>
      </c>
      <c r="J42" s="22" t="s">
        <v>289</v>
      </c>
      <c r="K42" s="33"/>
      <c r="L42" s="36"/>
      <c r="M42" s="26">
        <v>31</v>
      </c>
      <c r="N42" s="16">
        <v>1365</v>
      </c>
      <c r="O42" s="17">
        <v>2684.6</v>
      </c>
      <c r="P42" s="27">
        <f t="shared" si="1"/>
        <v>0</v>
      </c>
    </row>
    <row r="43" spans="2:16" x14ac:dyDescent="0.25">
      <c r="B43" s="22" t="s">
        <v>241</v>
      </c>
      <c r="C43" s="28"/>
      <c r="D43" s="29"/>
      <c r="E43" s="19">
        <v>32</v>
      </c>
      <c r="F43" s="16">
        <v>1409</v>
      </c>
      <c r="G43" s="17">
        <v>1936</v>
      </c>
      <c r="H43" s="27">
        <f t="shared" si="0"/>
        <v>0</v>
      </c>
      <c r="J43" s="22" t="s">
        <v>290</v>
      </c>
      <c r="K43" s="33"/>
      <c r="L43" s="36"/>
      <c r="M43" s="26">
        <v>32</v>
      </c>
      <c r="N43" s="16">
        <v>1409</v>
      </c>
      <c r="O43" s="17">
        <v>2771.2</v>
      </c>
      <c r="P43" s="27">
        <f t="shared" si="1"/>
        <v>0</v>
      </c>
    </row>
    <row r="44" spans="2:16" x14ac:dyDescent="0.25">
      <c r="B44" s="22" t="s">
        <v>242</v>
      </c>
      <c r="C44" s="28"/>
      <c r="D44" s="29"/>
      <c r="E44" s="19">
        <v>33</v>
      </c>
      <c r="F44" s="16">
        <v>1453</v>
      </c>
      <c r="G44" s="17">
        <v>1996.5</v>
      </c>
      <c r="H44" s="27">
        <f t="shared" si="0"/>
        <v>0</v>
      </c>
      <c r="J44" s="22" t="s">
        <v>291</v>
      </c>
      <c r="K44" s="33"/>
      <c r="L44" s="36"/>
      <c r="M44" s="26">
        <v>33</v>
      </c>
      <c r="N44" s="16">
        <v>1453</v>
      </c>
      <c r="O44" s="17">
        <v>2857.7999999999997</v>
      </c>
      <c r="P44" s="27">
        <f t="shared" si="1"/>
        <v>0</v>
      </c>
    </row>
    <row r="45" spans="2:16" x14ac:dyDescent="0.25">
      <c r="B45" s="22" t="s">
        <v>243</v>
      </c>
      <c r="C45" s="28"/>
      <c r="D45" s="29"/>
      <c r="E45" s="19">
        <v>34</v>
      </c>
      <c r="F45" s="16">
        <v>1497</v>
      </c>
      <c r="G45" s="17">
        <v>2057</v>
      </c>
      <c r="H45" s="27">
        <f t="shared" si="0"/>
        <v>0</v>
      </c>
      <c r="J45" s="22" t="s">
        <v>292</v>
      </c>
      <c r="K45" s="33"/>
      <c r="L45" s="36"/>
      <c r="M45" s="26">
        <v>34</v>
      </c>
      <c r="N45" s="16">
        <v>1497</v>
      </c>
      <c r="O45" s="17">
        <v>2944.3999999999996</v>
      </c>
      <c r="P45" s="27">
        <f t="shared" si="1"/>
        <v>0</v>
      </c>
    </row>
    <row r="46" spans="2:16" x14ac:dyDescent="0.25">
      <c r="B46" s="22" t="s">
        <v>244</v>
      </c>
      <c r="C46" s="28"/>
      <c r="D46" s="29"/>
      <c r="E46" s="19">
        <v>35</v>
      </c>
      <c r="F46" s="16">
        <v>1541</v>
      </c>
      <c r="G46" s="17">
        <v>2117.5</v>
      </c>
      <c r="H46" s="27">
        <f t="shared" si="0"/>
        <v>0</v>
      </c>
      <c r="J46" s="22" t="s">
        <v>293</v>
      </c>
      <c r="K46" s="34"/>
      <c r="L46" s="37"/>
      <c r="M46" s="26">
        <v>35</v>
      </c>
      <c r="N46" s="16">
        <v>1541</v>
      </c>
      <c r="O46" s="17">
        <v>3031</v>
      </c>
      <c r="P46" s="27">
        <f t="shared" si="1"/>
        <v>0</v>
      </c>
    </row>
    <row r="47" spans="2:16" x14ac:dyDescent="0.25">
      <c r="B47" s="22" t="s">
        <v>245</v>
      </c>
      <c r="C47" s="28"/>
      <c r="D47" s="29"/>
      <c r="E47" s="19">
        <v>36</v>
      </c>
      <c r="F47" s="16">
        <v>1585</v>
      </c>
      <c r="G47" s="17">
        <v>2178</v>
      </c>
      <c r="H47" s="27">
        <f t="shared" si="0"/>
        <v>0</v>
      </c>
    </row>
    <row r="48" spans="2:16" x14ac:dyDescent="0.25">
      <c r="B48" s="22" t="s">
        <v>246</v>
      </c>
      <c r="C48" s="28"/>
      <c r="D48" s="29"/>
      <c r="E48" s="19">
        <v>37</v>
      </c>
      <c r="F48" s="16">
        <v>1629</v>
      </c>
      <c r="G48" s="17">
        <v>2238.5</v>
      </c>
      <c r="H48" s="27">
        <f t="shared" si="0"/>
        <v>0</v>
      </c>
    </row>
    <row r="49" spans="2:8" x14ac:dyDescent="0.25">
      <c r="B49" s="22" t="s">
        <v>247</v>
      </c>
      <c r="C49" s="28"/>
      <c r="D49" s="29"/>
      <c r="E49" s="19">
        <v>38</v>
      </c>
      <c r="F49" s="16">
        <v>1673</v>
      </c>
      <c r="G49" s="17">
        <v>2299</v>
      </c>
      <c r="H49" s="27">
        <f t="shared" si="0"/>
        <v>0</v>
      </c>
    </row>
    <row r="50" spans="2:8" x14ac:dyDescent="0.25">
      <c r="B50" s="22" t="s">
        <v>248</v>
      </c>
      <c r="C50" s="28"/>
      <c r="D50" s="29"/>
      <c r="E50" s="19">
        <v>39</v>
      </c>
      <c r="F50" s="16">
        <v>1717</v>
      </c>
      <c r="G50" s="17">
        <v>2359.5</v>
      </c>
      <c r="H50" s="27">
        <f t="shared" si="0"/>
        <v>0</v>
      </c>
    </row>
    <row r="51" spans="2:8" x14ac:dyDescent="0.25">
      <c r="B51" s="22" t="s">
        <v>249</v>
      </c>
      <c r="C51" s="28"/>
      <c r="D51" s="29"/>
      <c r="E51" s="19">
        <v>40</v>
      </c>
      <c r="F51" s="16">
        <v>1761</v>
      </c>
      <c r="G51" s="17">
        <v>2420</v>
      </c>
      <c r="H51" s="27">
        <f t="shared" si="0"/>
        <v>0</v>
      </c>
    </row>
    <row r="52" spans="2:8" x14ac:dyDescent="0.25">
      <c r="B52" s="22" t="s">
        <v>250</v>
      </c>
      <c r="C52" s="28"/>
      <c r="D52" s="29"/>
      <c r="E52" s="19">
        <v>41</v>
      </c>
      <c r="F52" s="16">
        <v>1805</v>
      </c>
      <c r="G52" s="17">
        <v>2480.5</v>
      </c>
      <c r="H52" s="27">
        <f t="shared" si="0"/>
        <v>0</v>
      </c>
    </row>
    <row r="53" spans="2:8" x14ac:dyDescent="0.25">
      <c r="B53" s="22" t="s">
        <v>251</v>
      </c>
      <c r="C53" s="28"/>
      <c r="D53" s="29"/>
      <c r="E53" s="19">
        <v>42</v>
      </c>
      <c r="F53" s="16">
        <v>1849</v>
      </c>
      <c r="G53" s="17">
        <v>2541</v>
      </c>
      <c r="H53" s="27">
        <f t="shared" si="0"/>
        <v>0</v>
      </c>
    </row>
    <row r="54" spans="2:8" x14ac:dyDescent="0.25">
      <c r="B54" s="22" t="s">
        <v>252</v>
      </c>
      <c r="C54" s="28"/>
      <c r="D54" s="29"/>
      <c r="E54" s="19">
        <v>43</v>
      </c>
      <c r="F54" s="16">
        <v>1893</v>
      </c>
      <c r="G54" s="17">
        <v>2601.5</v>
      </c>
      <c r="H54" s="27">
        <f t="shared" si="0"/>
        <v>0</v>
      </c>
    </row>
    <row r="55" spans="2:8" x14ac:dyDescent="0.25">
      <c r="B55" s="22" t="s">
        <v>253</v>
      </c>
      <c r="C55" s="28"/>
      <c r="D55" s="29"/>
      <c r="E55" s="19">
        <v>44</v>
      </c>
      <c r="F55" s="16">
        <v>1937</v>
      </c>
      <c r="G55" s="17">
        <v>2662</v>
      </c>
      <c r="H55" s="27">
        <f t="shared" si="0"/>
        <v>0</v>
      </c>
    </row>
    <row r="56" spans="2:8" x14ac:dyDescent="0.25">
      <c r="B56" s="22" t="s">
        <v>254</v>
      </c>
      <c r="C56" s="28"/>
      <c r="D56" s="29"/>
      <c r="E56" s="19">
        <v>45</v>
      </c>
      <c r="F56" s="16">
        <v>1981</v>
      </c>
      <c r="G56" s="17">
        <v>2722.5</v>
      </c>
      <c r="H56" s="27">
        <f t="shared" si="0"/>
        <v>0</v>
      </c>
    </row>
    <row r="57" spans="2:8" x14ac:dyDescent="0.25">
      <c r="B57" s="22" t="s">
        <v>255</v>
      </c>
      <c r="C57" s="28"/>
      <c r="D57" s="29"/>
      <c r="E57" s="19">
        <v>46</v>
      </c>
      <c r="F57" s="16">
        <v>2025</v>
      </c>
      <c r="G57" s="17">
        <v>2783</v>
      </c>
      <c r="H57" s="27">
        <f t="shared" si="0"/>
        <v>0</v>
      </c>
    </row>
    <row r="58" spans="2:8" x14ac:dyDescent="0.25">
      <c r="B58" s="22" t="s">
        <v>256</v>
      </c>
      <c r="C58" s="28"/>
      <c r="D58" s="29"/>
      <c r="E58" s="19">
        <v>47</v>
      </c>
      <c r="F58" s="16">
        <v>2069</v>
      </c>
      <c r="G58" s="17">
        <v>2843.5</v>
      </c>
      <c r="H58" s="27">
        <f t="shared" si="0"/>
        <v>0</v>
      </c>
    </row>
    <row r="59" spans="2:8" x14ac:dyDescent="0.25">
      <c r="B59" s="22" t="s">
        <v>257</v>
      </c>
      <c r="C59" s="28"/>
      <c r="D59" s="29"/>
      <c r="E59" s="19">
        <v>48</v>
      </c>
      <c r="F59" s="16">
        <v>2113</v>
      </c>
      <c r="G59" s="17">
        <v>2904</v>
      </c>
      <c r="H59" s="27">
        <f t="shared" si="0"/>
        <v>0</v>
      </c>
    </row>
    <row r="60" spans="2:8" x14ac:dyDescent="0.25">
      <c r="B60" s="22" t="s">
        <v>258</v>
      </c>
      <c r="C60" s="28"/>
      <c r="D60" s="29"/>
      <c r="E60" s="19">
        <v>49</v>
      </c>
      <c r="F60" s="16">
        <v>2157</v>
      </c>
      <c r="G60" s="17">
        <v>2964.5</v>
      </c>
      <c r="H60" s="27">
        <f t="shared" si="0"/>
        <v>0</v>
      </c>
    </row>
    <row r="61" spans="2:8" x14ac:dyDescent="0.25">
      <c r="B61" s="22" t="s">
        <v>259</v>
      </c>
      <c r="C61" s="28"/>
      <c r="D61" s="29"/>
      <c r="E61" s="19">
        <v>50</v>
      </c>
      <c r="F61" s="25">
        <v>2201</v>
      </c>
      <c r="G61" s="17">
        <v>3025</v>
      </c>
      <c r="H61" s="27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61"/>
    <mergeCell ref="D14:D61"/>
    <mergeCell ref="K12:K13"/>
    <mergeCell ref="L12:L13"/>
    <mergeCell ref="K14:K46"/>
    <mergeCell ref="L14:L46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3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294</v>
      </c>
      <c r="C11" s="43"/>
      <c r="D11" s="43"/>
      <c r="E11" s="43"/>
      <c r="F11" s="43"/>
      <c r="G11" s="43"/>
      <c r="H11" s="43"/>
      <c r="J11" s="42" t="s">
        <v>335</v>
      </c>
      <c r="K11" s="43"/>
      <c r="L11" s="43"/>
      <c r="M11" s="43"/>
      <c r="N11" s="43"/>
      <c r="O11" s="43"/>
      <c r="P11" s="43"/>
    </row>
    <row r="12" spans="2:16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6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295</v>
      </c>
      <c r="C14" s="32">
        <v>1000</v>
      </c>
      <c r="D14" s="35">
        <v>45</v>
      </c>
      <c r="E14" s="19">
        <v>3</v>
      </c>
      <c r="F14" s="19">
        <v>133</v>
      </c>
      <c r="G14" s="23">
        <v>233</v>
      </c>
      <c r="H14" s="27">
        <f>G14*POWER((($F$4+$F$6)/2-$F$8)/70,1.22)</f>
        <v>0</v>
      </c>
      <c r="I14" s="24"/>
      <c r="J14" s="22" t="s">
        <v>315</v>
      </c>
      <c r="K14" s="28">
        <v>1000</v>
      </c>
      <c r="L14" s="29">
        <v>57</v>
      </c>
      <c r="M14" s="26">
        <v>3</v>
      </c>
      <c r="N14" s="20">
        <v>133</v>
      </c>
      <c r="O14" s="21">
        <v>336.6</v>
      </c>
      <c r="P14" s="27">
        <f>O14*POWER((($F$4+$F$6)/2-$F$8)/70,1.25)</f>
        <v>0</v>
      </c>
    </row>
    <row r="15" spans="2:16" x14ac:dyDescent="0.25">
      <c r="B15" s="22" t="s">
        <v>296</v>
      </c>
      <c r="C15" s="33"/>
      <c r="D15" s="36"/>
      <c r="E15" s="19">
        <v>4</v>
      </c>
      <c r="F15" s="19">
        <v>177</v>
      </c>
      <c r="G15" s="23">
        <v>311</v>
      </c>
      <c r="H15" s="27">
        <f t="shared" ref="H15:H33" si="0">G15*POWER((($F$4+$F$6)/2-$F$8)/70,1.22)</f>
        <v>0</v>
      </c>
      <c r="I15" s="24"/>
      <c r="J15" s="22" t="s">
        <v>316</v>
      </c>
      <c r="K15" s="28"/>
      <c r="L15" s="29"/>
      <c r="M15" s="26">
        <v>4</v>
      </c>
      <c r="N15" s="20">
        <v>177</v>
      </c>
      <c r="O15" s="21">
        <v>448.8</v>
      </c>
      <c r="P15" s="27">
        <f t="shared" ref="P15:P33" si="1">O15*POWER((($F$4+$F$6)/2-$F$8)/70,1.25)</f>
        <v>0</v>
      </c>
    </row>
    <row r="16" spans="2:16" x14ac:dyDescent="0.25">
      <c r="B16" s="22" t="s">
        <v>297</v>
      </c>
      <c r="C16" s="33"/>
      <c r="D16" s="36"/>
      <c r="E16" s="19">
        <v>5</v>
      </c>
      <c r="F16" s="19">
        <v>221</v>
      </c>
      <c r="G16" s="23">
        <v>389</v>
      </c>
      <c r="H16" s="27">
        <f t="shared" si="0"/>
        <v>0</v>
      </c>
      <c r="I16" s="24"/>
      <c r="J16" s="22" t="s">
        <v>317</v>
      </c>
      <c r="K16" s="28"/>
      <c r="L16" s="29"/>
      <c r="M16" s="26">
        <v>5</v>
      </c>
      <c r="N16" s="20">
        <v>221</v>
      </c>
      <c r="O16" s="21">
        <v>561</v>
      </c>
      <c r="P16" s="27">
        <f t="shared" si="1"/>
        <v>0</v>
      </c>
    </row>
    <row r="17" spans="2:16" x14ac:dyDescent="0.25">
      <c r="B17" s="22" t="s">
        <v>298</v>
      </c>
      <c r="C17" s="33"/>
      <c r="D17" s="36"/>
      <c r="E17" s="19">
        <v>6</v>
      </c>
      <c r="F17" s="19">
        <v>265</v>
      </c>
      <c r="G17" s="23">
        <v>466</v>
      </c>
      <c r="H17" s="27">
        <f t="shared" si="0"/>
        <v>0</v>
      </c>
      <c r="I17" s="24"/>
      <c r="J17" s="22" t="s">
        <v>318</v>
      </c>
      <c r="K17" s="28"/>
      <c r="L17" s="29"/>
      <c r="M17" s="26">
        <v>6</v>
      </c>
      <c r="N17" s="20">
        <v>265</v>
      </c>
      <c r="O17" s="21">
        <v>673.2</v>
      </c>
      <c r="P17" s="27">
        <f t="shared" si="1"/>
        <v>0</v>
      </c>
    </row>
    <row r="18" spans="2:16" x14ac:dyDescent="0.25">
      <c r="B18" s="22" t="s">
        <v>299</v>
      </c>
      <c r="C18" s="33"/>
      <c r="D18" s="36"/>
      <c r="E18" s="19">
        <v>7</v>
      </c>
      <c r="F18" s="16">
        <v>309</v>
      </c>
      <c r="G18" s="17">
        <v>544</v>
      </c>
      <c r="H18" s="27">
        <f t="shared" si="0"/>
        <v>0</v>
      </c>
      <c r="J18" s="22" t="s">
        <v>319</v>
      </c>
      <c r="K18" s="28"/>
      <c r="L18" s="29"/>
      <c r="M18" s="26">
        <v>7</v>
      </c>
      <c r="N18" s="16">
        <v>309</v>
      </c>
      <c r="O18" s="17">
        <v>785.4</v>
      </c>
      <c r="P18" s="27">
        <f t="shared" si="1"/>
        <v>0</v>
      </c>
    </row>
    <row r="19" spans="2:16" x14ac:dyDescent="0.25">
      <c r="B19" s="22" t="s">
        <v>300</v>
      </c>
      <c r="C19" s="33"/>
      <c r="D19" s="36"/>
      <c r="E19" s="19">
        <v>8</v>
      </c>
      <c r="F19" s="16">
        <v>353</v>
      </c>
      <c r="G19" s="17">
        <v>622</v>
      </c>
      <c r="H19" s="27">
        <f t="shared" si="0"/>
        <v>0</v>
      </c>
      <c r="J19" s="22" t="s">
        <v>320</v>
      </c>
      <c r="K19" s="28"/>
      <c r="L19" s="29"/>
      <c r="M19" s="26">
        <v>8</v>
      </c>
      <c r="N19" s="16">
        <v>353</v>
      </c>
      <c r="O19" s="17">
        <v>897.6</v>
      </c>
      <c r="P19" s="27">
        <f t="shared" si="1"/>
        <v>0</v>
      </c>
    </row>
    <row r="20" spans="2:16" x14ac:dyDescent="0.25">
      <c r="B20" s="22" t="s">
        <v>301</v>
      </c>
      <c r="C20" s="33"/>
      <c r="D20" s="36"/>
      <c r="E20" s="19">
        <v>9</v>
      </c>
      <c r="F20" s="16">
        <v>397</v>
      </c>
      <c r="G20" s="17">
        <v>699</v>
      </c>
      <c r="H20" s="27">
        <f t="shared" si="0"/>
        <v>0</v>
      </c>
      <c r="J20" s="22" t="s">
        <v>321</v>
      </c>
      <c r="K20" s="28"/>
      <c r="L20" s="29"/>
      <c r="M20" s="26">
        <v>9</v>
      </c>
      <c r="N20" s="16">
        <v>397</v>
      </c>
      <c r="O20" s="17">
        <v>1009.8000000000001</v>
      </c>
      <c r="P20" s="27">
        <f t="shared" si="1"/>
        <v>0</v>
      </c>
    </row>
    <row r="21" spans="2:16" x14ac:dyDescent="0.25">
      <c r="B21" s="22" t="s">
        <v>302</v>
      </c>
      <c r="C21" s="33"/>
      <c r="D21" s="36"/>
      <c r="E21" s="19">
        <v>10</v>
      </c>
      <c r="F21" s="16">
        <v>441</v>
      </c>
      <c r="G21" s="17">
        <v>777</v>
      </c>
      <c r="H21" s="27">
        <f t="shared" si="0"/>
        <v>0</v>
      </c>
      <c r="J21" s="22" t="s">
        <v>322</v>
      </c>
      <c r="K21" s="28"/>
      <c r="L21" s="29"/>
      <c r="M21" s="26">
        <v>10</v>
      </c>
      <c r="N21" s="16">
        <v>441</v>
      </c>
      <c r="O21" s="17">
        <v>1122</v>
      </c>
      <c r="P21" s="27">
        <f t="shared" si="1"/>
        <v>0</v>
      </c>
    </row>
    <row r="22" spans="2:16" ht="15.75" x14ac:dyDescent="0.25">
      <c r="B22" s="22" t="s">
        <v>303</v>
      </c>
      <c r="C22" s="33"/>
      <c r="D22" s="36"/>
      <c r="E22" s="19">
        <v>11</v>
      </c>
      <c r="F22" s="16">
        <v>485</v>
      </c>
      <c r="G22" s="17">
        <v>855</v>
      </c>
      <c r="H22" s="27">
        <f t="shared" si="0"/>
        <v>0</v>
      </c>
      <c r="I22" s="18"/>
      <c r="J22" s="22" t="s">
        <v>323</v>
      </c>
      <c r="K22" s="28"/>
      <c r="L22" s="29"/>
      <c r="M22" s="26">
        <v>11</v>
      </c>
      <c r="N22" s="16">
        <v>485</v>
      </c>
      <c r="O22" s="17">
        <v>1234.2</v>
      </c>
      <c r="P22" s="27">
        <f t="shared" si="1"/>
        <v>0</v>
      </c>
    </row>
    <row r="23" spans="2:16" x14ac:dyDescent="0.25">
      <c r="B23" s="22" t="s">
        <v>304</v>
      </c>
      <c r="C23" s="33"/>
      <c r="D23" s="36"/>
      <c r="E23" s="19">
        <v>12</v>
      </c>
      <c r="F23" s="16">
        <v>529</v>
      </c>
      <c r="G23" s="17">
        <v>932</v>
      </c>
      <c r="H23" s="27">
        <f t="shared" si="0"/>
        <v>0</v>
      </c>
      <c r="J23" s="22" t="s">
        <v>324</v>
      </c>
      <c r="K23" s="28"/>
      <c r="L23" s="29"/>
      <c r="M23" s="26">
        <v>12</v>
      </c>
      <c r="N23" s="16">
        <v>529</v>
      </c>
      <c r="O23" s="17">
        <v>1346.4</v>
      </c>
      <c r="P23" s="27">
        <f t="shared" si="1"/>
        <v>0</v>
      </c>
    </row>
    <row r="24" spans="2:16" x14ac:dyDescent="0.25">
      <c r="B24" s="22" t="s">
        <v>305</v>
      </c>
      <c r="C24" s="33"/>
      <c r="D24" s="36"/>
      <c r="E24" s="19">
        <v>13</v>
      </c>
      <c r="F24" s="16">
        <v>573</v>
      </c>
      <c r="G24" s="17">
        <v>1010</v>
      </c>
      <c r="H24" s="27">
        <f t="shared" si="0"/>
        <v>0</v>
      </c>
      <c r="J24" s="22" t="s">
        <v>325</v>
      </c>
      <c r="K24" s="28"/>
      <c r="L24" s="29"/>
      <c r="M24" s="26">
        <v>13</v>
      </c>
      <c r="N24" s="16">
        <v>573</v>
      </c>
      <c r="O24" s="17">
        <v>1458.6000000000001</v>
      </c>
      <c r="P24" s="27">
        <f t="shared" si="1"/>
        <v>0</v>
      </c>
    </row>
    <row r="25" spans="2:16" x14ac:dyDescent="0.25">
      <c r="B25" s="22" t="s">
        <v>306</v>
      </c>
      <c r="C25" s="33"/>
      <c r="D25" s="36"/>
      <c r="E25" s="19">
        <v>14</v>
      </c>
      <c r="F25" s="16">
        <v>617</v>
      </c>
      <c r="G25" s="17">
        <v>1088</v>
      </c>
      <c r="H25" s="27">
        <f t="shared" si="0"/>
        <v>0</v>
      </c>
      <c r="J25" s="22" t="s">
        <v>326</v>
      </c>
      <c r="K25" s="28"/>
      <c r="L25" s="29"/>
      <c r="M25" s="26">
        <v>14</v>
      </c>
      <c r="N25" s="16">
        <v>617</v>
      </c>
      <c r="O25" s="17">
        <v>1570.8</v>
      </c>
      <c r="P25" s="27">
        <f t="shared" si="1"/>
        <v>0</v>
      </c>
    </row>
    <row r="26" spans="2:16" x14ac:dyDescent="0.25">
      <c r="B26" s="22" t="s">
        <v>307</v>
      </c>
      <c r="C26" s="33"/>
      <c r="D26" s="36"/>
      <c r="E26" s="19">
        <v>15</v>
      </c>
      <c r="F26" s="16">
        <v>661</v>
      </c>
      <c r="G26" s="17">
        <v>1166</v>
      </c>
      <c r="H26" s="27">
        <f t="shared" si="0"/>
        <v>0</v>
      </c>
      <c r="J26" s="22" t="s">
        <v>327</v>
      </c>
      <c r="K26" s="28"/>
      <c r="L26" s="29"/>
      <c r="M26" s="26">
        <v>15</v>
      </c>
      <c r="N26" s="16">
        <v>661</v>
      </c>
      <c r="O26" s="17">
        <v>1683</v>
      </c>
      <c r="P26" s="27">
        <f t="shared" si="1"/>
        <v>0</v>
      </c>
    </row>
    <row r="27" spans="2:16" x14ac:dyDescent="0.25">
      <c r="B27" s="22" t="s">
        <v>308</v>
      </c>
      <c r="C27" s="33"/>
      <c r="D27" s="36"/>
      <c r="E27" s="19">
        <v>16</v>
      </c>
      <c r="F27" s="16">
        <v>705</v>
      </c>
      <c r="G27" s="17">
        <v>1243</v>
      </c>
      <c r="H27" s="27">
        <f t="shared" si="0"/>
        <v>0</v>
      </c>
      <c r="J27" s="22" t="s">
        <v>328</v>
      </c>
      <c r="K27" s="28"/>
      <c r="L27" s="29"/>
      <c r="M27" s="26">
        <v>16</v>
      </c>
      <c r="N27" s="16">
        <v>705</v>
      </c>
      <c r="O27" s="17">
        <v>1795.2</v>
      </c>
      <c r="P27" s="27">
        <f t="shared" si="1"/>
        <v>0</v>
      </c>
    </row>
    <row r="28" spans="2:16" x14ac:dyDescent="0.25">
      <c r="B28" s="22" t="s">
        <v>309</v>
      </c>
      <c r="C28" s="33"/>
      <c r="D28" s="36"/>
      <c r="E28" s="19">
        <v>17</v>
      </c>
      <c r="F28" s="16">
        <v>749</v>
      </c>
      <c r="G28" s="17">
        <v>1321</v>
      </c>
      <c r="H28" s="27">
        <f t="shared" si="0"/>
        <v>0</v>
      </c>
      <c r="J28" s="22" t="s">
        <v>329</v>
      </c>
      <c r="K28" s="28"/>
      <c r="L28" s="29"/>
      <c r="M28" s="26">
        <v>17</v>
      </c>
      <c r="N28" s="16">
        <v>749</v>
      </c>
      <c r="O28" s="17">
        <v>1907.4</v>
      </c>
      <c r="P28" s="27">
        <f t="shared" si="1"/>
        <v>0</v>
      </c>
    </row>
    <row r="29" spans="2:16" x14ac:dyDescent="0.25">
      <c r="B29" s="22" t="s">
        <v>310</v>
      </c>
      <c r="C29" s="33"/>
      <c r="D29" s="36"/>
      <c r="E29" s="19">
        <v>18</v>
      </c>
      <c r="F29" s="16">
        <v>793</v>
      </c>
      <c r="G29" s="17">
        <v>1399</v>
      </c>
      <c r="H29" s="27">
        <f t="shared" si="0"/>
        <v>0</v>
      </c>
      <c r="J29" s="22" t="s">
        <v>330</v>
      </c>
      <c r="K29" s="28"/>
      <c r="L29" s="29"/>
      <c r="M29" s="26">
        <v>18</v>
      </c>
      <c r="N29" s="16">
        <v>793</v>
      </c>
      <c r="O29" s="17">
        <v>2019.6000000000001</v>
      </c>
      <c r="P29" s="27">
        <f t="shared" si="1"/>
        <v>0</v>
      </c>
    </row>
    <row r="30" spans="2:16" x14ac:dyDescent="0.25">
      <c r="B30" s="22" t="s">
        <v>311</v>
      </c>
      <c r="C30" s="33"/>
      <c r="D30" s="36"/>
      <c r="E30" s="19">
        <v>19</v>
      </c>
      <c r="F30" s="16">
        <v>837</v>
      </c>
      <c r="G30" s="17">
        <v>1476</v>
      </c>
      <c r="H30" s="27">
        <f t="shared" si="0"/>
        <v>0</v>
      </c>
      <c r="J30" s="22" t="s">
        <v>331</v>
      </c>
      <c r="K30" s="28"/>
      <c r="L30" s="29"/>
      <c r="M30" s="26">
        <v>19</v>
      </c>
      <c r="N30" s="16">
        <v>837</v>
      </c>
      <c r="O30" s="17">
        <v>2131.8000000000002</v>
      </c>
      <c r="P30" s="27">
        <f t="shared" si="1"/>
        <v>0</v>
      </c>
    </row>
    <row r="31" spans="2:16" x14ac:dyDescent="0.25">
      <c r="B31" s="22" t="s">
        <v>312</v>
      </c>
      <c r="C31" s="33"/>
      <c r="D31" s="36"/>
      <c r="E31" s="19">
        <v>20</v>
      </c>
      <c r="F31" s="16">
        <v>881</v>
      </c>
      <c r="G31" s="17">
        <v>1554</v>
      </c>
      <c r="H31" s="27">
        <f t="shared" si="0"/>
        <v>0</v>
      </c>
      <c r="J31" s="22" t="s">
        <v>332</v>
      </c>
      <c r="K31" s="28"/>
      <c r="L31" s="29"/>
      <c r="M31" s="26">
        <v>20</v>
      </c>
      <c r="N31" s="16">
        <v>881</v>
      </c>
      <c r="O31" s="17">
        <v>2244</v>
      </c>
      <c r="P31" s="27">
        <f t="shared" si="1"/>
        <v>0</v>
      </c>
    </row>
    <row r="32" spans="2:16" x14ac:dyDescent="0.25">
      <c r="B32" s="22" t="s">
        <v>313</v>
      </c>
      <c r="C32" s="33"/>
      <c r="D32" s="36"/>
      <c r="E32" s="19">
        <v>21</v>
      </c>
      <c r="F32" s="16">
        <v>925</v>
      </c>
      <c r="G32" s="17">
        <v>1632</v>
      </c>
      <c r="H32" s="27">
        <f t="shared" si="0"/>
        <v>0</v>
      </c>
      <c r="J32" s="22" t="s">
        <v>333</v>
      </c>
      <c r="K32" s="28"/>
      <c r="L32" s="29"/>
      <c r="M32" s="26">
        <v>21</v>
      </c>
      <c r="N32" s="16">
        <v>925</v>
      </c>
      <c r="O32" s="17">
        <v>2356.2000000000003</v>
      </c>
      <c r="P32" s="27">
        <f t="shared" si="1"/>
        <v>0</v>
      </c>
    </row>
    <row r="33" spans="2:16" x14ac:dyDescent="0.25">
      <c r="B33" s="22" t="s">
        <v>314</v>
      </c>
      <c r="C33" s="34"/>
      <c r="D33" s="37"/>
      <c r="E33" s="19">
        <v>22</v>
      </c>
      <c r="F33" s="16">
        <v>969</v>
      </c>
      <c r="G33" s="17">
        <v>1709</v>
      </c>
      <c r="H33" s="27">
        <f t="shared" si="0"/>
        <v>0</v>
      </c>
      <c r="J33" s="22" t="s">
        <v>334</v>
      </c>
      <c r="K33" s="28"/>
      <c r="L33" s="29"/>
      <c r="M33" s="26">
        <v>22</v>
      </c>
      <c r="N33" s="16">
        <v>969</v>
      </c>
      <c r="O33" s="17">
        <v>2468.4</v>
      </c>
      <c r="P33" s="27">
        <f t="shared" si="1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3"/>
    <mergeCell ref="D14:D33"/>
    <mergeCell ref="K14:K33"/>
    <mergeCell ref="L14:L3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33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336</v>
      </c>
      <c r="C11" s="43"/>
      <c r="D11" s="43"/>
      <c r="E11" s="43"/>
      <c r="F11" s="43"/>
      <c r="G11" s="43"/>
      <c r="H11" s="43"/>
      <c r="J11" s="42" t="s">
        <v>357</v>
      </c>
      <c r="K11" s="43"/>
      <c r="L11" s="43"/>
      <c r="M11" s="43"/>
      <c r="N11" s="43"/>
      <c r="O11" s="43"/>
      <c r="P11" s="43"/>
    </row>
    <row r="12" spans="2:16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3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337</v>
      </c>
      <c r="C14" s="32">
        <v>1250</v>
      </c>
      <c r="D14" s="35">
        <v>45</v>
      </c>
      <c r="E14" s="19">
        <v>3</v>
      </c>
      <c r="F14" s="19">
        <v>133</v>
      </c>
      <c r="G14" s="23">
        <v>285</v>
      </c>
      <c r="H14" s="27">
        <f>G14*POWER((($F$4+$F$6)/2-$F$8)/70,1.23)</f>
        <v>0</v>
      </c>
      <c r="I14" s="24"/>
      <c r="J14" s="22" t="s">
        <v>358</v>
      </c>
      <c r="K14" s="28">
        <v>1250</v>
      </c>
      <c r="L14" s="29">
        <v>57</v>
      </c>
      <c r="M14" s="26">
        <v>3</v>
      </c>
      <c r="N14" s="20">
        <v>133</v>
      </c>
      <c r="O14" s="21">
        <v>413.40000000000003</v>
      </c>
      <c r="P14" s="27">
        <f>O14*POWER((($F$4+$F$6)/2-$F$8)/70,1.26)</f>
        <v>0</v>
      </c>
    </row>
    <row r="15" spans="2:16" x14ac:dyDescent="0.25">
      <c r="B15" s="22" t="s">
        <v>338</v>
      </c>
      <c r="C15" s="33"/>
      <c r="D15" s="36"/>
      <c r="E15" s="19">
        <v>4</v>
      </c>
      <c r="F15" s="19">
        <v>177</v>
      </c>
      <c r="G15" s="23">
        <v>380</v>
      </c>
      <c r="H15" s="27">
        <f t="shared" ref="H15:H33" si="0">G15*POWER((($F$4+$F$6)/2-$F$8)/70,1.23)</f>
        <v>0</v>
      </c>
      <c r="I15" s="24"/>
      <c r="J15" s="22" t="s">
        <v>359</v>
      </c>
      <c r="K15" s="28"/>
      <c r="L15" s="29"/>
      <c r="M15" s="26">
        <v>4</v>
      </c>
      <c r="N15" s="20">
        <v>177</v>
      </c>
      <c r="O15" s="21">
        <v>551.20000000000005</v>
      </c>
      <c r="P15" s="27">
        <f t="shared" ref="P15:P33" si="1">O15*POWER((($F$4+$F$6)/2-$F$8)/70,1.26)</f>
        <v>0</v>
      </c>
    </row>
    <row r="16" spans="2:16" x14ac:dyDescent="0.25">
      <c r="B16" s="22" t="s">
        <v>339</v>
      </c>
      <c r="C16" s="33"/>
      <c r="D16" s="36"/>
      <c r="E16" s="19">
        <v>5</v>
      </c>
      <c r="F16" s="19">
        <v>221</v>
      </c>
      <c r="G16" s="23">
        <v>475</v>
      </c>
      <c r="H16" s="27">
        <f t="shared" si="0"/>
        <v>0</v>
      </c>
      <c r="I16" s="24"/>
      <c r="J16" s="22" t="s">
        <v>360</v>
      </c>
      <c r="K16" s="28"/>
      <c r="L16" s="29"/>
      <c r="M16" s="26">
        <v>5</v>
      </c>
      <c r="N16" s="20">
        <v>221</v>
      </c>
      <c r="O16" s="21">
        <v>689</v>
      </c>
      <c r="P16" s="27">
        <f t="shared" si="1"/>
        <v>0</v>
      </c>
    </row>
    <row r="17" spans="2:16" x14ac:dyDescent="0.25">
      <c r="B17" s="22" t="s">
        <v>340</v>
      </c>
      <c r="C17" s="33"/>
      <c r="D17" s="36"/>
      <c r="E17" s="19">
        <v>6</v>
      </c>
      <c r="F17" s="19">
        <v>265</v>
      </c>
      <c r="G17" s="23">
        <v>570</v>
      </c>
      <c r="H17" s="27">
        <f t="shared" si="0"/>
        <v>0</v>
      </c>
      <c r="I17" s="24"/>
      <c r="J17" s="22" t="s">
        <v>361</v>
      </c>
      <c r="K17" s="28"/>
      <c r="L17" s="29"/>
      <c r="M17" s="26">
        <v>6</v>
      </c>
      <c r="N17" s="20">
        <v>265</v>
      </c>
      <c r="O17" s="21">
        <v>826.80000000000007</v>
      </c>
      <c r="P17" s="27">
        <f t="shared" si="1"/>
        <v>0</v>
      </c>
    </row>
    <row r="18" spans="2:16" x14ac:dyDescent="0.25">
      <c r="B18" s="22" t="s">
        <v>341</v>
      </c>
      <c r="C18" s="33"/>
      <c r="D18" s="36"/>
      <c r="E18" s="19">
        <v>7</v>
      </c>
      <c r="F18" s="16">
        <v>309</v>
      </c>
      <c r="G18" s="17">
        <v>665</v>
      </c>
      <c r="H18" s="27">
        <f t="shared" si="0"/>
        <v>0</v>
      </c>
      <c r="J18" s="22" t="s">
        <v>362</v>
      </c>
      <c r="K18" s="28"/>
      <c r="L18" s="29"/>
      <c r="M18" s="26">
        <v>7</v>
      </c>
      <c r="N18" s="16">
        <v>309</v>
      </c>
      <c r="O18" s="17">
        <v>964.60000000000014</v>
      </c>
      <c r="P18" s="27">
        <f t="shared" si="1"/>
        <v>0</v>
      </c>
    </row>
    <row r="19" spans="2:16" x14ac:dyDescent="0.25">
      <c r="B19" s="22" t="s">
        <v>342</v>
      </c>
      <c r="C19" s="33"/>
      <c r="D19" s="36"/>
      <c r="E19" s="19">
        <v>8</v>
      </c>
      <c r="F19" s="16">
        <v>353</v>
      </c>
      <c r="G19" s="17">
        <v>760</v>
      </c>
      <c r="H19" s="27">
        <f t="shared" si="0"/>
        <v>0</v>
      </c>
      <c r="J19" s="22" t="s">
        <v>363</v>
      </c>
      <c r="K19" s="28"/>
      <c r="L19" s="29"/>
      <c r="M19" s="26">
        <v>8</v>
      </c>
      <c r="N19" s="16">
        <v>353</v>
      </c>
      <c r="O19" s="17">
        <v>1102.4000000000001</v>
      </c>
      <c r="P19" s="27">
        <f t="shared" si="1"/>
        <v>0</v>
      </c>
    </row>
    <row r="20" spans="2:16" x14ac:dyDescent="0.25">
      <c r="B20" s="22" t="s">
        <v>343</v>
      </c>
      <c r="C20" s="33"/>
      <c r="D20" s="36"/>
      <c r="E20" s="19">
        <v>9</v>
      </c>
      <c r="F20" s="16">
        <v>397</v>
      </c>
      <c r="G20" s="17">
        <v>855</v>
      </c>
      <c r="H20" s="27">
        <f t="shared" si="0"/>
        <v>0</v>
      </c>
      <c r="J20" s="22" t="s">
        <v>364</v>
      </c>
      <c r="K20" s="28"/>
      <c r="L20" s="29"/>
      <c r="M20" s="26">
        <v>9</v>
      </c>
      <c r="N20" s="16">
        <v>397</v>
      </c>
      <c r="O20" s="17">
        <v>1240.2</v>
      </c>
      <c r="P20" s="27">
        <f t="shared" si="1"/>
        <v>0</v>
      </c>
    </row>
    <row r="21" spans="2:16" x14ac:dyDescent="0.25">
      <c r="B21" s="22" t="s">
        <v>344</v>
      </c>
      <c r="C21" s="33"/>
      <c r="D21" s="36"/>
      <c r="E21" s="19">
        <v>10</v>
      </c>
      <c r="F21" s="16">
        <v>441</v>
      </c>
      <c r="G21" s="17">
        <v>950</v>
      </c>
      <c r="H21" s="27">
        <f t="shared" si="0"/>
        <v>0</v>
      </c>
      <c r="J21" s="22" t="s">
        <v>365</v>
      </c>
      <c r="K21" s="28"/>
      <c r="L21" s="29"/>
      <c r="M21" s="26">
        <v>10</v>
      </c>
      <c r="N21" s="16">
        <v>441</v>
      </c>
      <c r="O21" s="17">
        <v>1378</v>
      </c>
      <c r="P21" s="27">
        <f t="shared" si="1"/>
        <v>0</v>
      </c>
    </row>
    <row r="22" spans="2:16" ht="15.75" x14ac:dyDescent="0.25">
      <c r="B22" s="22" t="s">
        <v>345</v>
      </c>
      <c r="C22" s="33"/>
      <c r="D22" s="36"/>
      <c r="E22" s="19">
        <v>11</v>
      </c>
      <c r="F22" s="16">
        <v>485</v>
      </c>
      <c r="G22" s="17">
        <v>1045</v>
      </c>
      <c r="H22" s="27">
        <f t="shared" si="0"/>
        <v>0</v>
      </c>
      <c r="I22" s="18"/>
      <c r="J22" s="22" t="s">
        <v>366</v>
      </c>
      <c r="K22" s="28"/>
      <c r="L22" s="29"/>
      <c r="M22" s="26">
        <v>11</v>
      </c>
      <c r="N22" s="16">
        <v>485</v>
      </c>
      <c r="O22" s="17">
        <v>1515.8000000000002</v>
      </c>
      <c r="P22" s="27">
        <f t="shared" si="1"/>
        <v>0</v>
      </c>
    </row>
    <row r="23" spans="2:16" x14ac:dyDescent="0.25">
      <c r="B23" s="22" t="s">
        <v>346</v>
      </c>
      <c r="C23" s="33"/>
      <c r="D23" s="36"/>
      <c r="E23" s="19">
        <v>12</v>
      </c>
      <c r="F23" s="16">
        <v>529</v>
      </c>
      <c r="G23" s="17">
        <v>1140</v>
      </c>
      <c r="H23" s="27">
        <f t="shared" si="0"/>
        <v>0</v>
      </c>
      <c r="J23" s="22" t="s">
        <v>367</v>
      </c>
      <c r="K23" s="28"/>
      <c r="L23" s="29"/>
      <c r="M23" s="26">
        <v>12</v>
      </c>
      <c r="N23" s="16">
        <v>529</v>
      </c>
      <c r="O23" s="17">
        <v>1653.6000000000001</v>
      </c>
      <c r="P23" s="27">
        <f t="shared" si="1"/>
        <v>0</v>
      </c>
    </row>
    <row r="24" spans="2:16" x14ac:dyDescent="0.25">
      <c r="B24" s="22" t="s">
        <v>347</v>
      </c>
      <c r="C24" s="33"/>
      <c r="D24" s="36"/>
      <c r="E24" s="19">
        <v>13</v>
      </c>
      <c r="F24" s="16">
        <v>573</v>
      </c>
      <c r="G24" s="17">
        <v>1235</v>
      </c>
      <c r="H24" s="27">
        <f t="shared" si="0"/>
        <v>0</v>
      </c>
      <c r="J24" s="22" t="s">
        <v>368</v>
      </c>
      <c r="K24" s="28"/>
      <c r="L24" s="29"/>
      <c r="M24" s="26">
        <v>13</v>
      </c>
      <c r="N24" s="16">
        <v>573</v>
      </c>
      <c r="O24" s="17">
        <v>1791.4</v>
      </c>
      <c r="P24" s="27">
        <f t="shared" si="1"/>
        <v>0</v>
      </c>
    </row>
    <row r="25" spans="2:16" x14ac:dyDescent="0.25">
      <c r="B25" s="22" t="s">
        <v>348</v>
      </c>
      <c r="C25" s="33"/>
      <c r="D25" s="36"/>
      <c r="E25" s="19">
        <v>14</v>
      </c>
      <c r="F25" s="16">
        <v>617</v>
      </c>
      <c r="G25" s="17">
        <v>1330</v>
      </c>
      <c r="H25" s="27">
        <f t="shared" si="0"/>
        <v>0</v>
      </c>
      <c r="J25" s="22" t="s">
        <v>369</v>
      </c>
      <c r="K25" s="28"/>
      <c r="L25" s="29"/>
      <c r="M25" s="26">
        <v>14</v>
      </c>
      <c r="N25" s="16">
        <v>617</v>
      </c>
      <c r="O25" s="17">
        <v>1929.2000000000003</v>
      </c>
      <c r="P25" s="27">
        <f t="shared" si="1"/>
        <v>0</v>
      </c>
    </row>
    <row r="26" spans="2:16" x14ac:dyDescent="0.25">
      <c r="B26" s="22" t="s">
        <v>349</v>
      </c>
      <c r="C26" s="33"/>
      <c r="D26" s="36"/>
      <c r="E26" s="19">
        <v>15</v>
      </c>
      <c r="F26" s="16">
        <v>661</v>
      </c>
      <c r="G26" s="17">
        <v>1425</v>
      </c>
      <c r="H26" s="27">
        <f t="shared" si="0"/>
        <v>0</v>
      </c>
      <c r="J26" s="22" t="s">
        <v>370</v>
      </c>
      <c r="K26" s="28"/>
      <c r="L26" s="29"/>
      <c r="M26" s="26">
        <v>15</v>
      </c>
      <c r="N26" s="16">
        <v>661</v>
      </c>
      <c r="O26" s="17">
        <v>2067</v>
      </c>
      <c r="P26" s="27">
        <f t="shared" si="1"/>
        <v>0</v>
      </c>
    </row>
    <row r="27" spans="2:16" x14ac:dyDescent="0.25">
      <c r="B27" s="22" t="s">
        <v>350</v>
      </c>
      <c r="C27" s="33"/>
      <c r="D27" s="36"/>
      <c r="E27" s="19">
        <v>16</v>
      </c>
      <c r="F27" s="16">
        <v>705</v>
      </c>
      <c r="G27" s="17">
        <v>1520</v>
      </c>
      <c r="H27" s="27">
        <f t="shared" si="0"/>
        <v>0</v>
      </c>
      <c r="J27" s="22" t="s">
        <v>371</v>
      </c>
      <c r="K27" s="28"/>
      <c r="L27" s="29"/>
      <c r="M27" s="26">
        <v>16</v>
      </c>
      <c r="N27" s="16">
        <v>705</v>
      </c>
      <c r="O27" s="17">
        <v>2204.8000000000002</v>
      </c>
      <c r="P27" s="27">
        <f t="shared" si="1"/>
        <v>0</v>
      </c>
    </row>
    <row r="28" spans="2:16" x14ac:dyDescent="0.25">
      <c r="B28" s="22" t="s">
        <v>351</v>
      </c>
      <c r="C28" s="33"/>
      <c r="D28" s="36"/>
      <c r="E28" s="19">
        <v>17</v>
      </c>
      <c r="F28" s="16">
        <v>749</v>
      </c>
      <c r="G28" s="17">
        <v>1615</v>
      </c>
      <c r="H28" s="27">
        <f t="shared" si="0"/>
        <v>0</v>
      </c>
      <c r="J28" s="22" t="s">
        <v>372</v>
      </c>
      <c r="K28" s="28"/>
      <c r="L28" s="29"/>
      <c r="M28" s="26">
        <v>17</v>
      </c>
      <c r="N28" s="16">
        <v>749</v>
      </c>
      <c r="O28" s="17">
        <v>2342.6000000000004</v>
      </c>
      <c r="P28" s="27">
        <f t="shared" si="1"/>
        <v>0</v>
      </c>
    </row>
    <row r="29" spans="2:16" x14ac:dyDescent="0.25">
      <c r="B29" s="22" t="s">
        <v>352</v>
      </c>
      <c r="C29" s="33"/>
      <c r="D29" s="36"/>
      <c r="E29" s="19">
        <v>18</v>
      </c>
      <c r="F29" s="16">
        <v>793</v>
      </c>
      <c r="G29" s="17">
        <v>1710</v>
      </c>
      <c r="H29" s="27">
        <f t="shared" si="0"/>
        <v>0</v>
      </c>
      <c r="J29" s="22" t="s">
        <v>373</v>
      </c>
      <c r="K29" s="28"/>
      <c r="L29" s="29"/>
      <c r="M29" s="26">
        <v>18</v>
      </c>
      <c r="N29" s="16">
        <v>793</v>
      </c>
      <c r="O29" s="17">
        <v>2480.4</v>
      </c>
      <c r="P29" s="27">
        <f t="shared" si="1"/>
        <v>0</v>
      </c>
    </row>
    <row r="30" spans="2:16" x14ac:dyDescent="0.25">
      <c r="B30" s="22" t="s">
        <v>353</v>
      </c>
      <c r="C30" s="33"/>
      <c r="D30" s="36"/>
      <c r="E30" s="19">
        <v>19</v>
      </c>
      <c r="F30" s="16">
        <v>837</v>
      </c>
      <c r="G30" s="17">
        <v>1805</v>
      </c>
      <c r="H30" s="27">
        <f t="shared" si="0"/>
        <v>0</v>
      </c>
      <c r="J30" s="22" t="s">
        <v>374</v>
      </c>
      <c r="K30" s="28"/>
      <c r="L30" s="29"/>
      <c r="M30" s="26">
        <v>19</v>
      </c>
      <c r="N30" s="16">
        <v>837</v>
      </c>
      <c r="O30" s="17">
        <v>2618.2000000000003</v>
      </c>
      <c r="P30" s="27">
        <f t="shared" si="1"/>
        <v>0</v>
      </c>
    </row>
    <row r="31" spans="2:16" x14ac:dyDescent="0.25">
      <c r="B31" s="22" t="s">
        <v>354</v>
      </c>
      <c r="C31" s="33"/>
      <c r="D31" s="36"/>
      <c r="E31" s="19">
        <v>20</v>
      </c>
      <c r="F31" s="16">
        <v>881</v>
      </c>
      <c r="G31" s="17">
        <v>1900</v>
      </c>
      <c r="H31" s="27">
        <f t="shared" si="0"/>
        <v>0</v>
      </c>
      <c r="J31" s="22" t="s">
        <v>375</v>
      </c>
      <c r="K31" s="28"/>
      <c r="L31" s="29"/>
      <c r="M31" s="26">
        <v>20</v>
      </c>
      <c r="N31" s="16">
        <v>881</v>
      </c>
      <c r="O31" s="17">
        <v>2756</v>
      </c>
      <c r="P31" s="27">
        <f t="shared" si="1"/>
        <v>0</v>
      </c>
    </row>
    <row r="32" spans="2:16" x14ac:dyDescent="0.25">
      <c r="B32" s="22" t="s">
        <v>355</v>
      </c>
      <c r="C32" s="33"/>
      <c r="D32" s="36"/>
      <c r="E32" s="19">
        <v>21</v>
      </c>
      <c r="F32" s="16">
        <v>925</v>
      </c>
      <c r="G32" s="17">
        <v>1995</v>
      </c>
      <c r="H32" s="27">
        <f t="shared" si="0"/>
        <v>0</v>
      </c>
      <c r="J32" s="22" t="s">
        <v>376</v>
      </c>
      <c r="K32" s="28"/>
      <c r="L32" s="29"/>
      <c r="M32" s="26">
        <v>21</v>
      </c>
      <c r="N32" s="16">
        <v>925</v>
      </c>
      <c r="O32" s="17">
        <v>2893.8</v>
      </c>
      <c r="P32" s="27">
        <f t="shared" si="1"/>
        <v>0</v>
      </c>
    </row>
    <row r="33" spans="2:16" x14ac:dyDescent="0.25">
      <c r="B33" s="22" t="s">
        <v>356</v>
      </c>
      <c r="C33" s="34"/>
      <c r="D33" s="37"/>
      <c r="E33" s="19">
        <v>22</v>
      </c>
      <c r="F33" s="16">
        <v>969</v>
      </c>
      <c r="G33" s="17">
        <v>2090</v>
      </c>
      <c r="H33" s="27">
        <f t="shared" si="0"/>
        <v>0</v>
      </c>
      <c r="J33" s="22" t="s">
        <v>377</v>
      </c>
      <c r="K33" s="28"/>
      <c r="L33" s="29"/>
      <c r="M33" s="26">
        <v>22</v>
      </c>
      <c r="N33" s="16">
        <v>969</v>
      </c>
      <c r="O33" s="17">
        <v>3031.6000000000004</v>
      </c>
      <c r="P33" s="27">
        <f t="shared" si="1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3"/>
    <mergeCell ref="D14:D33"/>
    <mergeCell ref="K14:K33"/>
    <mergeCell ref="L14:L33"/>
    <mergeCell ref="K12:K13"/>
    <mergeCell ref="L12:L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33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378</v>
      </c>
      <c r="C11" s="43"/>
      <c r="D11" s="43"/>
      <c r="E11" s="43"/>
      <c r="F11" s="43"/>
      <c r="G11" s="43"/>
      <c r="H11" s="43"/>
      <c r="J11" s="42" t="s">
        <v>399</v>
      </c>
      <c r="K11" s="43"/>
      <c r="L11" s="43"/>
      <c r="M11" s="43"/>
      <c r="N11" s="43"/>
      <c r="O11" s="43"/>
      <c r="P11" s="43"/>
    </row>
    <row r="12" spans="2:16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8.25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379</v>
      </c>
      <c r="C14" s="32">
        <v>1500</v>
      </c>
      <c r="D14" s="35">
        <v>45</v>
      </c>
      <c r="E14" s="19">
        <v>3</v>
      </c>
      <c r="F14" s="19">
        <v>133</v>
      </c>
      <c r="G14" s="23">
        <v>337</v>
      </c>
      <c r="H14" s="27">
        <f>G14*POWER((($F$4+$F$6)/2-$F$8)/70,1.24)</f>
        <v>0</v>
      </c>
      <c r="I14" s="24"/>
      <c r="J14" s="22" t="s">
        <v>400</v>
      </c>
      <c r="K14" s="32">
        <v>1500</v>
      </c>
      <c r="L14" s="35">
        <v>57</v>
      </c>
      <c r="M14" s="26">
        <v>3</v>
      </c>
      <c r="N14" s="19">
        <v>133</v>
      </c>
      <c r="O14" s="21">
        <v>489.90000000000003</v>
      </c>
      <c r="P14" s="27">
        <f>O14*POWER((($F$4+$F$6)/2-$F$8)/70,1.27)</f>
        <v>0</v>
      </c>
    </row>
    <row r="15" spans="2:16" x14ac:dyDescent="0.25">
      <c r="B15" s="22" t="s">
        <v>380</v>
      </c>
      <c r="C15" s="33"/>
      <c r="D15" s="36"/>
      <c r="E15" s="19">
        <v>4</v>
      </c>
      <c r="F15" s="19">
        <v>177</v>
      </c>
      <c r="G15" s="23">
        <v>449</v>
      </c>
      <c r="H15" s="27">
        <f t="shared" ref="H15:H33" si="0">G15*POWER((($F$4+$F$6)/2-$F$8)/70,1.24)</f>
        <v>0</v>
      </c>
      <c r="I15" s="24"/>
      <c r="J15" s="22" t="s">
        <v>401</v>
      </c>
      <c r="K15" s="33"/>
      <c r="L15" s="36"/>
      <c r="M15" s="26">
        <v>4</v>
      </c>
      <c r="N15" s="19">
        <v>177</v>
      </c>
      <c r="O15" s="21">
        <v>653.20000000000005</v>
      </c>
      <c r="P15" s="27">
        <f t="shared" ref="P15:P29" si="1">O15*POWER((($F$4+$F$6)/2-$F$8)/70,1.27)</f>
        <v>0</v>
      </c>
    </row>
    <row r="16" spans="2:16" x14ac:dyDescent="0.25">
      <c r="B16" s="22" t="s">
        <v>381</v>
      </c>
      <c r="C16" s="33"/>
      <c r="D16" s="36"/>
      <c r="E16" s="19">
        <v>5</v>
      </c>
      <c r="F16" s="19">
        <v>221</v>
      </c>
      <c r="G16" s="23">
        <v>562</v>
      </c>
      <c r="H16" s="27">
        <f t="shared" si="0"/>
        <v>0</v>
      </c>
      <c r="I16" s="24"/>
      <c r="J16" s="22" t="s">
        <v>402</v>
      </c>
      <c r="K16" s="33"/>
      <c r="L16" s="36"/>
      <c r="M16" s="26">
        <v>5</v>
      </c>
      <c r="N16" s="19">
        <v>221</v>
      </c>
      <c r="O16" s="21">
        <v>816.5</v>
      </c>
      <c r="P16" s="27">
        <f t="shared" si="1"/>
        <v>0</v>
      </c>
    </row>
    <row r="17" spans="2:16" x14ac:dyDescent="0.25">
      <c r="B17" s="22" t="s">
        <v>382</v>
      </c>
      <c r="C17" s="33"/>
      <c r="D17" s="36"/>
      <c r="E17" s="19">
        <v>6</v>
      </c>
      <c r="F17" s="19">
        <v>265</v>
      </c>
      <c r="G17" s="23">
        <v>674</v>
      </c>
      <c r="H17" s="27">
        <f t="shared" si="0"/>
        <v>0</v>
      </c>
      <c r="I17" s="24"/>
      <c r="J17" s="22" t="s">
        <v>403</v>
      </c>
      <c r="K17" s="33"/>
      <c r="L17" s="36"/>
      <c r="M17" s="26">
        <v>6</v>
      </c>
      <c r="N17" s="19">
        <v>265</v>
      </c>
      <c r="O17" s="21">
        <v>979.80000000000007</v>
      </c>
      <c r="P17" s="27">
        <f t="shared" si="1"/>
        <v>0</v>
      </c>
    </row>
    <row r="18" spans="2:16" x14ac:dyDescent="0.25">
      <c r="B18" s="22" t="s">
        <v>383</v>
      </c>
      <c r="C18" s="33"/>
      <c r="D18" s="36"/>
      <c r="E18" s="19">
        <v>7</v>
      </c>
      <c r="F18" s="16">
        <v>309</v>
      </c>
      <c r="G18" s="17">
        <v>786</v>
      </c>
      <c r="H18" s="27">
        <f t="shared" si="0"/>
        <v>0</v>
      </c>
      <c r="J18" s="22" t="s">
        <v>404</v>
      </c>
      <c r="K18" s="33"/>
      <c r="L18" s="36"/>
      <c r="M18" s="26">
        <v>7</v>
      </c>
      <c r="N18" s="16">
        <v>309</v>
      </c>
      <c r="O18" s="17">
        <v>1143.1000000000001</v>
      </c>
      <c r="P18" s="27">
        <f t="shared" si="1"/>
        <v>0</v>
      </c>
    </row>
    <row r="19" spans="2:16" x14ac:dyDescent="0.25">
      <c r="B19" s="22" t="s">
        <v>384</v>
      </c>
      <c r="C19" s="33"/>
      <c r="D19" s="36"/>
      <c r="E19" s="19">
        <v>8</v>
      </c>
      <c r="F19" s="16">
        <v>353</v>
      </c>
      <c r="G19" s="17">
        <v>898</v>
      </c>
      <c r="H19" s="27">
        <f t="shared" si="0"/>
        <v>0</v>
      </c>
      <c r="J19" s="22" t="s">
        <v>405</v>
      </c>
      <c r="K19" s="33"/>
      <c r="L19" s="36"/>
      <c r="M19" s="26">
        <v>8</v>
      </c>
      <c r="N19" s="16">
        <v>353</v>
      </c>
      <c r="O19" s="17">
        <v>1306.4000000000001</v>
      </c>
      <c r="P19" s="27">
        <f t="shared" si="1"/>
        <v>0</v>
      </c>
    </row>
    <row r="20" spans="2:16" x14ac:dyDescent="0.25">
      <c r="B20" s="22" t="s">
        <v>385</v>
      </c>
      <c r="C20" s="33"/>
      <c r="D20" s="36"/>
      <c r="E20" s="19">
        <v>9</v>
      </c>
      <c r="F20" s="16">
        <v>397</v>
      </c>
      <c r="G20" s="17">
        <v>1011</v>
      </c>
      <c r="H20" s="27">
        <f t="shared" si="0"/>
        <v>0</v>
      </c>
      <c r="J20" s="22" t="s">
        <v>406</v>
      </c>
      <c r="K20" s="33"/>
      <c r="L20" s="36"/>
      <c r="M20" s="26">
        <v>9</v>
      </c>
      <c r="N20" s="16">
        <v>397</v>
      </c>
      <c r="O20" s="17">
        <v>1469.7</v>
      </c>
      <c r="P20" s="27">
        <f t="shared" si="1"/>
        <v>0</v>
      </c>
    </row>
    <row r="21" spans="2:16" x14ac:dyDescent="0.25">
      <c r="B21" s="22" t="s">
        <v>386</v>
      </c>
      <c r="C21" s="33"/>
      <c r="D21" s="36"/>
      <c r="E21" s="19">
        <v>10</v>
      </c>
      <c r="F21" s="16">
        <v>441</v>
      </c>
      <c r="G21" s="17">
        <v>1123</v>
      </c>
      <c r="H21" s="27">
        <f t="shared" si="0"/>
        <v>0</v>
      </c>
      <c r="J21" s="22" t="s">
        <v>407</v>
      </c>
      <c r="K21" s="33"/>
      <c r="L21" s="36"/>
      <c r="M21" s="26">
        <v>10</v>
      </c>
      <c r="N21" s="16">
        <v>441</v>
      </c>
      <c r="O21" s="17">
        <v>1633</v>
      </c>
      <c r="P21" s="27">
        <f t="shared" si="1"/>
        <v>0</v>
      </c>
    </row>
    <row r="22" spans="2:16" ht="15.75" x14ac:dyDescent="0.25">
      <c r="B22" s="22" t="s">
        <v>387</v>
      </c>
      <c r="C22" s="33"/>
      <c r="D22" s="36"/>
      <c r="E22" s="19">
        <v>11</v>
      </c>
      <c r="F22" s="16">
        <v>485</v>
      </c>
      <c r="G22" s="17">
        <v>1235</v>
      </c>
      <c r="H22" s="27">
        <f t="shared" si="0"/>
        <v>0</v>
      </c>
      <c r="I22" s="18"/>
      <c r="J22" s="22" t="s">
        <v>408</v>
      </c>
      <c r="K22" s="33"/>
      <c r="L22" s="36"/>
      <c r="M22" s="26">
        <v>11</v>
      </c>
      <c r="N22" s="16">
        <v>485</v>
      </c>
      <c r="O22" s="17">
        <v>1796.3000000000002</v>
      </c>
      <c r="P22" s="27">
        <f t="shared" si="1"/>
        <v>0</v>
      </c>
    </row>
    <row r="23" spans="2:16" x14ac:dyDescent="0.25">
      <c r="B23" s="22" t="s">
        <v>388</v>
      </c>
      <c r="C23" s="33"/>
      <c r="D23" s="36"/>
      <c r="E23" s="19">
        <v>12</v>
      </c>
      <c r="F23" s="16">
        <v>529</v>
      </c>
      <c r="G23" s="17">
        <v>1348</v>
      </c>
      <c r="H23" s="27">
        <f t="shared" si="0"/>
        <v>0</v>
      </c>
      <c r="J23" s="22" t="s">
        <v>409</v>
      </c>
      <c r="K23" s="33"/>
      <c r="L23" s="36"/>
      <c r="M23" s="26">
        <v>12</v>
      </c>
      <c r="N23" s="16">
        <v>529</v>
      </c>
      <c r="O23" s="17">
        <v>1959.6000000000001</v>
      </c>
      <c r="P23" s="27">
        <f t="shared" si="1"/>
        <v>0</v>
      </c>
    </row>
    <row r="24" spans="2:16" x14ac:dyDescent="0.25">
      <c r="B24" s="22" t="s">
        <v>389</v>
      </c>
      <c r="C24" s="33"/>
      <c r="D24" s="36"/>
      <c r="E24" s="19">
        <v>13</v>
      </c>
      <c r="F24" s="16">
        <v>573</v>
      </c>
      <c r="G24" s="17">
        <v>1460</v>
      </c>
      <c r="H24" s="27">
        <f t="shared" si="0"/>
        <v>0</v>
      </c>
      <c r="J24" s="22" t="s">
        <v>410</v>
      </c>
      <c r="K24" s="33"/>
      <c r="L24" s="36"/>
      <c r="M24" s="26">
        <v>13</v>
      </c>
      <c r="N24" s="16">
        <v>573</v>
      </c>
      <c r="O24" s="17">
        <v>2122.9</v>
      </c>
      <c r="P24" s="27">
        <f t="shared" si="1"/>
        <v>0</v>
      </c>
    </row>
    <row r="25" spans="2:16" x14ac:dyDescent="0.25">
      <c r="B25" s="22" t="s">
        <v>390</v>
      </c>
      <c r="C25" s="33"/>
      <c r="D25" s="36"/>
      <c r="E25" s="19">
        <v>14</v>
      </c>
      <c r="F25" s="16">
        <v>617</v>
      </c>
      <c r="G25" s="17">
        <v>1572</v>
      </c>
      <c r="H25" s="27">
        <f t="shared" si="0"/>
        <v>0</v>
      </c>
      <c r="J25" s="22" t="s">
        <v>411</v>
      </c>
      <c r="K25" s="33"/>
      <c r="L25" s="36"/>
      <c r="M25" s="26">
        <v>14</v>
      </c>
      <c r="N25" s="16">
        <v>617</v>
      </c>
      <c r="O25" s="17">
        <v>2286.2000000000003</v>
      </c>
      <c r="P25" s="27">
        <f t="shared" si="1"/>
        <v>0</v>
      </c>
    </row>
    <row r="26" spans="2:16" x14ac:dyDescent="0.25">
      <c r="B26" s="22" t="s">
        <v>391</v>
      </c>
      <c r="C26" s="33"/>
      <c r="D26" s="36"/>
      <c r="E26" s="19">
        <v>15</v>
      </c>
      <c r="F26" s="16">
        <v>661</v>
      </c>
      <c r="G26" s="17">
        <v>1685</v>
      </c>
      <c r="H26" s="27">
        <f t="shared" si="0"/>
        <v>0</v>
      </c>
      <c r="J26" s="22" t="s">
        <v>412</v>
      </c>
      <c r="K26" s="33"/>
      <c r="L26" s="36"/>
      <c r="M26" s="26">
        <v>15</v>
      </c>
      <c r="N26" s="16">
        <v>661</v>
      </c>
      <c r="O26" s="17">
        <v>2449.5</v>
      </c>
      <c r="P26" s="27">
        <f t="shared" si="1"/>
        <v>0</v>
      </c>
    </row>
    <row r="27" spans="2:16" x14ac:dyDescent="0.25">
      <c r="B27" s="22" t="s">
        <v>392</v>
      </c>
      <c r="C27" s="33"/>
      <c r="D27" s="36"/>
      <c r="E27" s="19">
        <v>16</v>
      </c>
      <c r="F27" s="16">
        <v>705</v>
      </c>
      <c r="G27" s="17">
        <v>1797</v>
      </c>
      <c r="H27" s="27">
        <f t="shared" si="0"/>
        <v>0</v>
      </c>
      <c r="J27" s="22" t="s">
        <v>413</v>
      </c>
      <c r="K27" s="33"/>
      <c r="L27" s="36"/>
      <c r="M27" s="26">
        <v>16</v>
      </c>
      <c r="N27" s="16">
        <v>705</v>
      </c>
      <c r="O27" s="17">
        <v>2612.8000000000002</v>
      </c>
      <c r="P27" s="27">
        <f t="shared" si="1"/>
        <v>0</v>
      </c>
    </row>
    <row r="28" spans="2:16" x14ac:dyDescent="0.25">
      <c r="B28" s="22" t="s">
        <v>393</v>
      </c>
      <c r="C28" s="33"/>
      <c r="D28" s="36"/>
      <c r="E28" s="19">
        <v>17</v>
      </c>
      <c r="F28" s="16">
        <v>749</v>
      </c>
      <c r="G28" s="17">
        <v>1909</v>
      </c>
      <c r="H28" s="27">
        <f t="shared" si="0"/>
        <v>0</v>
      </c>
      <c r="J28" s="22" t="s">
        <v>414</v>
      </c>
      <c r="K28" s="33"/>
      <c r="L28" s="36"/>
      <c r="M28" s="26">
        <v>17</v>
      </c>
      <c r="N28" s="16">
        <v>749</v>
      </c>
      <c r="O28" s="17">
        <v>2776.1000000000004</v>
      </c>
      <c r="P28" s="27">
        <f t="shared" si="1"/>
        <v>0</v>
      </c>
    </row>
    <row r="29" spans="2:16" x14ac:dyDescent="0.25">
      <c r="B29" s="22" t="s">
        <v>394</v>
      </c>
      <c r="C29" s="33"/>
      <c r="D29" s="36"/>
      <c r="E29" s="19">
        <v>18</v>
      </c>
      <c r="F29" s="16">
        <v>793</v>
      </c>
      <c r="G29" s="17">
        <v>2021</v>
      </c>
      <c r="H29" s="27">
        <f t="shared" si="0"/>
        <v>0</v>
      </c>
      <c r="J29" s="22" t="s">
        <v>415</v>
      </c>
      <c r="K29" s="34"/>
      <c r="L29" s="37"/>
      <c r="M29" s="26">
        <v>18</v>
      </c>
      <c r="N29" s="16">
        <v>793</v>
      </c>
      <c r="O29" s="17">
        <v>2939.4</v>
      </c>
      <c r="P29" s="27">
        <f t="shared" si="1"/>
        <v>0</v>
      </c>
    </row>
    <row r="30" spans="2:16" x14ac:dyDescent="0.25">
      <c r="B30" s="22" t="s">
        <v>395</v>
      </c>
      <c r="C30" s="33"/>
      <c r="D30" s="36"/>
      <c r="E30" s="19">
        <v>19</v>
      </c>
      <c r="F30" s="16">
        <v>837</v>
      </c>
      <c r="G30" s="17">
        <v>2134</v>
      </c>
      <c r="H30" s="27">
        <f t="shared" si="0"/>
        <v>0</v>
      </c>
    </row>
    <row r="31" spans="2:16" x14ac:dyDescent="0.25">
      <c r="B31" s="22" t="s">
        <v>396</v>
      </c>
      <c r="C31" s="33"/>
      <c r="D31" s="36"/>
      <c r="E31" s="19">
        <v>20</v>
      </c>
      <c r="F31" s="16">
        <v>881</v>
      </c>
      <c r="G31" s="17">
        <v>2246</v>
      </c>
      <c r="H31" s="27">
        <f t="shared" si="0"/>
        <v>0</v>
      </c>
    </row>
    <row r="32" spans="2:16" x14ac:dyDescent="0.25">
      <c r="B32" s="22" t="s">
        <v>397</v>
      </c>
      <c r="C32" s="33"/>
      <c r="D32" s="36"/>
      <c r="E32" s="19">
        <v>21</v>
      </c>
      <c r="F32" s="16">
        <v>925</v>
      </c>
      <c r="G32" s="17">
        <v>2358</v>
      </c>
      <c r="H32" s="27">
        <f t="shared" si="0"/>
        <v>0</v>
      </c>
    </row>
    <row r="33" spans="2:8" x14ac:dyDescent="0.25">
      <c r="B33" s="22" t="s">
        <v>398</v>
      </c>
      <c r="C33" s="34"/>
      <c r="D33" s="37"/>
      <c r="E33" s="19">
        <v>22</v>
      </c>
      <c r="F33" s="16">
        <v>969</v>
      </c>
      <c r="G33" s="17">
        <v>2471</v>
      </c>
      <c r="H33" s="27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3"/>
    <mergeCell ref="D14:D33"/>
    <mergeCell ref="K12:K13"/>
    <mergeCell ref="L12:L13"/>
    <mergeCell ref="K14:K29"/>
    <mergeCell ref="L14:L29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33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416</v>
      </c>
      <c r="C11" s="43"/>
      <c r="D11" s="43"/>
      <c r="E11" s="43"/>
      <c r="F11" s="43"/>
      <c r="G11" s="43"/>
      <c r="H11" s="43"/>
      <c r="J11" s="42" t="s">
        <v>437</v>
      </c>
      <c r="K11" s="43"/>
      <c r="L11" s="43"/>
      <c r="M11" s="43"/>
      <c r="N11" s="43"/>
      <c r="O11" s="43"/>
      <c r="P11" s="43"/>
    </row>
    <row r="12" spans="2:16" ht="15" customHeight="1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4.5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417</v>
      </c>
      <c r="C14" s="32">
        <v>1750</v>
      </c>
      <c r="D14" s="35">
        <v>45</v>
      </c>
      <c r="E14" s="19">
        <v>3</v>
      </c>
      <c r="F14" s="19">
        <v>133</v>
      </c>
      <c r="G14" s="23">
        <v>389</v>
      </c>
      <c r="H14" s="27">
        <f>G14*POWER((($F$4+$F$6)/2-$F$8)/70,1.24)</f>
        <v>0</v>
      </c>
      <c r="I14" s="24"/>
      <c r="J14" s="22" t="s">
        <v>438</v>
      </c>
      <c r="K14" s="32">
        <v>1750</v>
      </c>
      <c r="L14" s="35">
        <v>57</v>
      </c>
      <c r="M14" s="26">
        <v>3</v>
      </c>
      <c r="N14" s="20">
        <v>133</v>
      </c>
      <c r="O14" s="21">
        <v>565.79999999999995</v>
      </c>
      <c r="P14" s="27">
        <f>O14*POWER((($F$4+$F$6)/2-$F$8)/70,1.28)</f>
        <v>0</v>
      </c>
    </row>
    <row r="15" spans="2:16" x14ac:dyDescent="0.25">
      <c r="B15" s="22" t="s">
        <v>418</v>
      </c>
      <c r="C15" s="33"/>
      <c r="D15" s="36"/>
      <c r="E15" s="19">
        <v>4</v>
      </c>
      <c r="F15" s="19">
        <v>177</v>
      </c>
      <c r="G15" s="23">
        <v>518</v>
      </c>
      <c r="H15" s="27">
        <f t="shared" ref="H15:H33" si="0">G15*POWER((($F$4+$F$6)/2-$F$8)/70,1.24)</f>
        <v>0</v>
      </c>
      <c r="I15" s="24"/>
      <c r="J15" s="22" t="s">
        <v>439</v>
      </c>
      <c r="K15" s="33"/>
      <c r="L15" s="36"/>
      <c r="M15" s="26">
        <v>4</v>
      </c>
      <c r="N15" s="20">
        <v>177</v>
      </c>
      <c r="O15" s="21">
        <v>754.4</v>
      </c>
      <c r="P15" s="27">
        <f t="shared" ref="P15:P27" si="1">O15*POWER((($F$4+$F$6)/2-$F$8)/70,1.28)</f>
        <v>0</v>
      </c>
    </row>
    <row r="16" spans="2:16" x14ac:dyDescent="0.25">
      <c r="B16" s="22" t="s">
        <v>419</v>
      </c>
      <c r="C16" s="33"/>
      <c r="D16" s="36"/>
      <c r="E16" s="19">
        <v>5</v>
      </c>
      <c r="F16" s="19">
        <v>221</v>
      </c>
      <c r="G16" s="23">
        <v>648</v>
      </c>
      <c r="H16" s="27">
        <f t="shared" si="0"/>
        <v>0</v>
      </c>
      <c r="I16" s="24"/>
      <c r="J16" s="22" t="s">
        <v>440</v>
      </c>
      <c r="K16" s="33"/>
      <c r="L16" s="36"/>
      <c r="M16" s="26">
        <v>5</v>
      </c>
      <c r="N16" s="20">
        <v>221</v>
      </c>
      <c r="O16" s="21">
        <v>943</v>
      </c>
      <c r="P16" s="27">
        <f t="shared" si="1"/>
        <v>0</v>
      </c>
    </row>
    <row r="17" spans="2:16" x14ac:dyDescent="0.25">
      <c r="B17" s="22" t="s">
        <v>420</v>
      </c>
      <c r="C17" s="33"/>
      <c r="D17" s="36"/>
      <c r="E17" s="19">
        <v>6</v>
      </c>
      <c r="F17" s="19">
        <v>265</v>
      </c>
      <c r="G17" s="23">
        <v>778</v>
      </c>
      <c r="H17" s="27">
        <f t="shared" si="0"/>
        <v>0</v>
      </c>
      <c r="I17" s="24"/>
      <c r="J17" s="22" t="s">
        <v>441</v>
      </c>
      <c r="K17" s="33"/>
      <c r="L17" s="36"/>
      <c r="M17" s="26">
        <v>6</v>
      </c>
      <c r="N17" s="20">
        <v>265</v>
      </c>
      <c r="O17" s="21">
        <v>1131.5999999999999</v>
      </c>
      <c r="P17" s="27">
        <f t="shared" si="1"/>
        <v>0</v>
      </c>
    </row>
    <row r="18" spans="2:16" x14ac:dyDescent="0.25">
      <c r="B18" s="22" t="s">
        <v>421</v>
      </c>
      <c r="C18" s="33"/>
      <c r="D18" s="36"/>
      <c r="E18" s="19">
        <v>7</v>
      </c>
      <c r="F18" s="16">
        <v>309</v>
      </c>
      <c r="G18" s="17">
        <v>907</v>
      </c>
      <c r="H18" s="27">
        <f t="shared" si="0"/>
        <v>0</v>
      </c>
      <c r="J18" s="22" t="s">
        <v>442</v>
      </c>
      <c r="K18" s="33"/>
      <c r="L18" s="36"/>
      <c r="M18" s="26">
        <v>7</v>
      </c>
      <c r="N18" s="16">
        <v>309</v>
      </c>
      <c r="O18" s="17">
        <v>1320.2</v>
      </c>
      <c r="P18" s="27">
        <f t="shared" si="1"/>
        <v>0</v>
      </c>
    </row>
    <row r="19" spans="2:16" x14ac:dyDescent="0.25">
      <c r="B19" s="22" t="s">
        <v>422</v>
      </c>
      <c r="C19" s="33"/>
      <c r="D19" s="36"/>
      <c r="E19" s="19">
        <v>8</v>
      </c>
      <c r="F19" s="16">
        <v>353</v>
      </c>
      <c r="G19" s="17">
        <v>1037</v>
      </c>
      <c r="H19" s="27">
        <f t="shared" si="0"/>
        <v>0</v>
      </c>
      <c r="J19" s="22" t="s">
        <v>443</v>
      </c>
      <c r="K19" s="33"/>
      <c r="L19" s="36"/>
      <c r="M19" s="26">
        <v>8</v>
      </c>
      <c r="N19" s="16">
        <v>353</v>
      </c>
      <c r="O19" s="17">
        <v>1508.8</v>
      </c>
      <c r="P19" s="27">
        <f t="shared" si="1"/>
        <v>0</v>
      </c>
    </row>
    <row r="20" spans="2:16" x14ac:dyDescent="0.25">
      <c r="B20" s="22" t="s">
        <v>423</v>
      </c>
      <c r="C20" s="33"/>
      <c r="D20" s="36"/>
      <c r="E20" s="19">
        <v>9</v>
      </c>
      <c r="F20" s="16">
        <v>397</v>
      </c>
      <c r="G20" s="17">
        <v>1166</v>
      </c>
      <c r="H20" s="27">
        <f t="shared" si="0"/>
        <v>0</v>
      </c>
      <c r="J20" s="22" t="s">
        <v>444</v>
      </c>
      <c r="K20" s="33"/>
      <c r="L20" s="36"/>
      <c r="M20" s="26">
        <v>9</v>
      </c>
      <c r="N20" s="16">
        <v>397</v>
      </c>
      <c r="O20" s="17">
        <v>1697.3999999999999</v>
      </c>
      <c r="P20" s="27">
        <f t="shared" si="1"/>
        <v>0</v>
      </c>
    </row>
    <row r="21" spans="2:16" x14ac:dyDescent="0.25">
      <c r="B21" s="22" t="s">
        <v>424</v>
      </c>
      <c r="C21" s="33"/>
      <c r="D21" s="36"/>
      <c r="E21" s="19">
        <v>10</v>
      </c>
      <c r="F21" s="16">
        <v>441</v>
      </c>
      <c r="G21" s="17">
        <v>1296</v>
      </c>
      <c r="H21" s="27">
        <f t="shared" si="0"/>
        <v>0</v>
      </c>
      <c r="J21" s="22" t="s">
        <v>445</v>
      </c>
      <c r="K21" s="33"/>
      <c r="L21" s="36"/>
      <c r="M21" s="26">
        <v>10</v>
      </c>
      <c r="N21" s="16">
        <v>441</v>
      </c>
      <c r="O21" s="17">
        <v>1886</v>
      </c>
      <c r="P21" s="27">
        <f t="shared" si="1"/>
        <v>0</v>
      </c>
    </row>
    <row r="22" spans="2:16" ht="15.75" x14ac:dyDescent="0.25">
      <c r="B22" s="22" t="s">
        <v>425</v>
      </c>
      <c r="C22" s="33"/>
      <c r="D22" s="36"/>
      <c r="E22" s="19">
        <v>11</v>
      </c>
      <c r="F22" s="16">
        <v>485</v>
      </c>
      <c r="G22" s="17">
        <v>1426</v>
      </c>
      <c r="H22" s="27">
        <f t="shared" si="0"/>
        <v>0</v>
      </c>
      <c r="I22" s="18"/>
      <c r="J22" s="22" t="s">
        <v>446</v>
      </c>
      <c r="K22" s="33"/>
      <c r="L22" s="36"/>
      <c r="M22" s="26">
        <v>11</v>
      </c>
      <c r="N22" s="16">
        <v>485</v>
      </c>
      <c r="O22" s="17">
        <v>2074.6</v>
      </c>
      <c r="P22" s="27">
        <f t="shared" si="1"/>
        <v>0</v>
      </c>
    </row>
    <row r="23" spans="2:16" x14ac:dyDescent="0.25">
      <c r="B23" s="22" t="s">
        <v>426</v>
      </c>
      <c r="C23" s="33"/>
      <c r="D23" s="36"/>
      <c r="E23" s="19">
        <v>12</v>
      </c>
      <c r="F23" s="16">
        <v>529</v>
      </c>
      <c r="G23" s="17">
        <v>1555</v>
      </c>
      <c r="H23" s="27">
        <f t="shared" si="0"/>
        <v>0</v>
      </c>
      <c r="J23" s="22" t="s">
        <v>447</v>
      </c>
      <c r="K23" s="33"/>
      <c r="L23" s="36"/>
      <c r="M23" s="26">
        <v>12</v>
      </c>
      <c r="N23" s="16">
        <v>529</v>
      </c>
      <c r="O23" s="17">
        <v>2263.1999999999998</v>
      </c>
      <c r="P23" s="27">
        <f t="shared" si="1"/>
        <v>0</v>
      </c>
    </row>
    <row r="24" spans="2:16" x14ac:dyDescent="0.25">
      <c r="B24" s="22" t="s">
        <v>427</v>
      </c>
      <c r="C24" s="33"/>
      <c r="D24" s="36"/>
      <c r="E24" s="19">
        <v>13</v>
      </c>
      <c r="F24" s="16">
        <v>573</v>
      </c>
      <c r="G24" s="17">
        <v>1685</v>
      </c>
      <c r="H24" s="27">
        <f t="shared" si="0"/>
        <v>0</v>
      </c>
      <c r="J24" s="22" t="s">
        <v>448</v>
      </c>
      <c r="K24" s="33"/>
      <c r="L24" s="36"/>
      <c r="M24" s="26">
        <v>13</v>
      </c>
      <c r="N24" s="16">
        <v>573</v>
      </c>
      <c r="O24" s="17">
        <v>2451.7999999999997</v>
      </c>
      <c r="P24" s="27">
        <f t="shared" si="1"/>
        <v>0</v>
      </c>
    </row>
    <row r="25" spans="2:16" x14ac:dyDescent="0.25">
      <c r="B25" s="22" t="s">
        <v>428</v>
      </c>
      <c r="C25" s="33"/>
      <c r="D25" s="36"/>
      <c r="E25" s="19">
        <v>14</v>
      </c>
      <c r="F25" s="16">
        <v>617</v>
      </c>
      <c r="G25" s="17">
        <v>1814</v>
      </c>
      <c r="H25" s="27">
        <f t="shared" si="0"/>
        <v>0</v>
      </c>
      <c r="J25" s="22" t="s">
        <v>449</v>
      </c>
      <c r="K25" s="33"/>
      <c r="L25" s="36"/>
      <c r="M25" s="26">
        <v>14</v>
      </c>
      <c r="N25" s="16">
        <v>617</v>
      </c>
      <c r="O25" s="17">
        <v>2640.4</v>
      </c>
      <c r="P25" s="27">
        <f t="shared" si="1"/>
        <v>0</v>
      </c>
    </row>
    <row r="26" spans="2:16" x14ac:dyDescent="0.25">
      <c r="B26" s="22" t="s">
        <v>429</v>
      </c>
      <c r="C26" s="33"/>
      <c r="D26" s="36"/>
      <c r="E26" s="19">
        <v>15</v>
      </c>
      <c r="F26" s="16">
        <v>661</v>
      </c>
      <c r="G26" s="17">
        <v>1944</v>
      </c>
      <c r="H26" s="27">
        <f t="shared" si="0"/>
        <v>0</v>
      </c>
      <c r="J26" s="22" t="s">
        <v>450</v>
      </c>
      <c r="K26" s="33"/>
      <c r="L26" s="36"/>
      <c r="M26" s="26">
        <v>15</v>
      </c>
      <c r="N26" s="16">
        <v>661</v>
      </c>
      <c r="O26" s="17">
        <v>2829</v>
      </c>
      <c r="P26" s="27">
        <f t="shared" si="1"/>
        <v>0</v>
      </c>
    </row>
    <row r="27" spans="2:16" x14ac:dyDescent="0.25">
      <c r="B27" s="22" t="s">
        <v>430</v>
      </c>
      <c r="C27" s="33"/>
      <c r="D27" s="36"/>
      <c r="E27" s="19">
        <v>16</v>
      </c>
      <c r="F27" s="16">
        <v>705</v>
      </c>
      <c r="G27" s="17">
        <v>2074</v>
      </c>
      <c r="H27" s="27">
        <f t="shared" si="0"/>
        <v>0</v>
      </c>
      <c r="J27" s="22" t="s">
        <v>451</v>
      </c>
      <c r="K27" s="34"/>
      <c r="L27" s="37"/>
      <c r="M27" s="26">
        <v>16</v>
      </c>
      <c r="N27" s="16">
        <v>705</v>
      </c>
      <c r="O27" s="17">
        <v>3017.6</v>
      </c>
      <c r="P27" s="27">
        <f t="shared" si="1"/>
        <v>0</v>
      </c>
    </row>
    <row r="28" spans="2:16" x14ac:dyDescent="0.25">
      <c r="B28" s="22" t="s">
        <v>431</v>
      </c>
      <c r="C28" s="33"/>
      <c r="D28" s="36"/>
      <c r="E28" s="19">
        <v>17</v>
      </c>
      <c r="F28" s="16">
        <v>749</v>
      </c>
      <c r="G28" s="17">
        <v>2203</v>
      </c>
      <c r="H28" s="27">
        <f t="shared" si="0"/>
        <v>0</v>
      </c>
    </row>
    <row r="29" spans="2:16" x14ac:dyDescent="0.25">
      <c r="B29" s="22" t="s">
        <v>432</v>
      </c>
      <c r="C29" s="33"/>
      <c r="D29" s="36"/>
      <c r="E29" s="19">
        <v>18</v>
      </c>
      <c r="F29" s="16">
        <v>793</v>
      </c>
      <c r="G29" s="17">
        <v>2333</v>
      </c>
      <c r="H29" s="27">
        <f t="shared" si="0"/>
        <v>0</v>
      </c>
    </row>
    <row r="30" spans="2:16" x14ac:dyDescent="0.25">
      <c r="B30" s="22" t="s">
        <v>433</v>
      </c>
      <c r="C30" s="33"/>
      <c r="D30" s="36"/>
      <c r="E30" s="19">
        <v>19</v>
      </c>
      <c r="F30" s="16">
        <v>837</v>
      </c>
      <c r="G30" s="17">
        <v>2462</v>
      </c>
      <c r="H30" s="27">
        <f t="shared" si="0"/>
        <v>0</v>
      </c>
    </row>
    <row r="31" spans="2:16" x14ac:dyDescent="0.25">
      <c r="B31" s="22" t="s">
        <v>434</v>
      </c>
      <c r="C31" s="33"/>
      <c r="D31" s="36"/>
      <c r="E31" s="19">
        <v>20</v>
      </c>
      <c r="F31" s="16">
        <v>881</v>
      </c>
      <c r="G31" s="17">
        <v>2592</v>
      </c>
      <c r="H31" s="27">
        <f t="shared" si="0"/>
        <v>0</v>
      </c>
    </row>
    <row r="32" spans="2:16" x14ac:dyDescent="0.25">
      <c r="B32" s="22" t="s">
        <v>435</v>
      </c>
      <c r="C32" s="33"/>
      <c r="D32" s="36"/>
      <c r="E32" s="19">
        <v>21</v>
      </c>
      <c r="F32" s="16">
        <v>925</v>
      </c>
      <c r="G32" s="17">
        <v>2722</v>
      </c>
      <c r="H32" s="27">
        <f t="shared" si="0"/>
        <v>0</v>
      </c>
    </row>
    <row r="33" spans="2:8" x14ac:dyDescent="0.25">
      <c r="B33" s="22" t="s">
        <v>436</v>
      </c>
      <c r="C33" s="34"/>
      <c r="D33" s="37"/>
      <c r="E33" s="19">
        <v>22</v>
      </c>
      <c r="F33" s="16">
        <v>969</v>
      </c>
      <c r="G33" s="17">
        <v>2851</v>
      </c>
      <c r="H33" s="27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3"/>
    <mergeCell ref="D14:D33"/>
    <mergeCell ref="K12:K13"/>
    <mergeCell ref="L12:L13"/>
    <mergeCell ref="K14:K27"/>
    <mergeCell ref="L14:L27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33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452</v>
      </c>
      <c r="C11" s="43"/>
      <c r="D11" s="43"/>
      <c r="E11" s="43"/>
      <c r="F11" s="43"/>
      <c r="G11" s="43"/>
      <c r="H11" s="43"/>
      <c r="J11" s="42" t="s">
        <v>473</v>
      </c>
      <c r="K11" s="43"/>
      <c r="L11" s="43"/>
      <c r="M11" s="43"/>
      <c r="N11" s="43"/>
      <c r="O11" s="43"/>
      <c r="P11" s="43"/>
    </row>
    <row r="12" spans="2:16" ht="15" customHeight="1" x14ac:dyDescent="0.25">
      <c r="B12" s="44" t="s">
        <v>5</v>
      </c>
      <c r="C12" s="30" t="s">
        <v>6</v>
      </c>
      <c r="D12" s="30" t="s">
        <v>7</v>
      </c>
      <c r="E12" s="30" t="s">
        <v>8</v>
      </c>
      <c r="F12" s="38" t="s">
        <v>9</v>
      </c>
      <c r="G12" s="39" t="s">
        <v>10</v>
      </c>
      <c r="H12" s="41" t="s">
        <v>11</v>
      </c>
      <c r="J12" s="44" t="s">
        <v>5</v>
      </c>
      <c r="K12" s="30" t="s">
        <v>6</v>
      </c>
      <c r="L12" s="30" t="s">
        <v>7</v>
      </c>
      <c r="M12" s="30" t="s">
        <v>8</v>
      </c>
      <c r="N12" s="38" t="s">
        <v>9</v>
      </c>
      <c r="O12" s="39" t="s">
        <v>10</v>
      </c>
      <c r="P12" s="41" t="s">
        <v>11</v>
      </c>
    </row>
    <row r="13" spans="2:16" ht="36" customHeight="1" x14ac:dyDescent="0.25">
      <c r="B13" s="45"/>
      <c r="C13" s="31"/>
      <c r="D13" s="31"/>
      <c r="E13" s="31"/>
      <c r="F13" s="30"/>
      <c r="G13" s="40"/>
      <c r="H13" s="41"/>
      <c r="J13" s="45"/>
      <c r="K13" s="31"/>
      <c r="L13" s="31"/>
      <c r="M13" s="31"/>
      <c r="N13" s="30"/>
      <c r="O13" s="40"/>
      <c r="P13" s="41"/>
    </row>
    <row r="14" spans="2:16" x14ac:dyDescent="0.25">
      <c r="B14" s="22" t="s">
        <v>453</v>
      </c>
      <c r="C14" s="32">
        <v>2000</v>
      </c>
      <c r="D14" s="35">
        <v>45</v>
      </c>
      <c r="E14" s="19">
        <v>3</v>
      </c>
      <c r="F14" s="19">
        <v>133</v>
      </c>
      <c r="G14" s="23">
        <v>442</v>
      </c>
      <c r="H14" s="27">
        <f>G14*POWER((($F$4+$F$6)/2-$F$8)/70,1.24)</f>
        <v>0</v>
      </c>
      <c r="I14" s="24"/>
      <c r="J14" s="22" t="s">
        <v>474</v>
      </c>
      <c r="K14" s="32">
        <v>2000</v>
      </c>
      <c r="L14" s="35">
        <v>57</v>
      </c>
      <c r="M14" s="26">
        <v>3</v>
      </c>
      <c r="N14" s="20">
        <v>133</v>
      </c>
      <c r="O14" s="21">
        <v>641.70000000000005</v>
      </c>
      <c r="P14" s="27">
        <f>O14*POWER((($F$4+$F$6)/2-$F$8)/70,1.3)</f>
        <v>0</v>
      </c>
    </row>
    <row r="15" spans="2:16" x14ac:dyDescent="0.25">
      <c r="B15" s="22" t="s">
        <v>454</v>
      </c>
      <c r="C15" s="33"/>
      <c r="D15" s="36"/>
      <c r="E15" s="19">
        <v>4</v>
      </c>
      <c r="F15" s="19">
        <v>177</v>
      </c>
      <c r="G15" s="23">
        <v>589</v>
      </c>
      <c r="H15" s="27">
        <f t="shared" ref="H15:H33" si="0">G15*POWER((($F$4+$F$6)/2-$F$8)/70,1.24)</f>
        <v>0</v>
      </c>
      <c r="I15" s="24"/>
      <c r="J15" s="22" t="s">
        <v>475</v>
      </c>
      <c r="K15" s="33"/>
      <c r="L15" s="36"/>
      <c r="M15" s="26">
        <v>4</v>
      </c>
      <c r="N15" s="20">
        <v>177</v>
      </c>
      <c r="O15" s="21">
        <v>855.6</v>
      </c>
      <c r="P15" s="27">
        <f t="shared" ref="P15:P25" si="1">O15*POWER((($F$4+$F$6)/2-$F$8)/70,1.3)</f>
        <v>0</v>
      </c>
    </row>
    <row r="16" spans="2:16" x14ac:dyDescent="0.25">
      <c r="B16" s="22" t="s">
        <v>455</v>
      </c>
      <c r="C16" s="33"/>
      <c r="D16" s="36"/>
      <c r="E16" s="19">
        <v>5</v>
      </c>
      <c r="F16" s="19">
        <v>221</v>
      </c>
      <c r="G16" s="23">
        <v>736</v>
      </c>
      <c r="H16" s="27">
        <f t="shared" si="0"/>
        <v>0</v>
      </c>
      <c r="I16" s="24"/>
      <c r="J16" s="22" t="s">
        <v>476</v>
      </c>
      <c r="K16" s="33"/>
      <c r="L16" s="36"/>
      <c r="M16" s="26">
        <v>5</v>
      </c>
      <c r="N16" s="20">
        <v>221</v>
      </c>
      <c r="O16" s="21">
        <v>1069.5</v>
      </c>
      <c r="P16" s="27">
        <f t="shared" si="1"/>
        <v>0</v>
      </c>
    </row>
    <row r="17" spans="2:16" x14ac:dyDescent="0.25">
      <c r="B17" s="22" t="s">
        <v>456</v>
      </c>
      <c r="C17" s="33"/>
      <c r="D17" s="36"/>
      <c r="E17" s="19">
        <v>6</v>
      </c>
      <c r="F17" s="19">
        <v>265</v>
      </c>
      <c r="G17" s="23">
        <v>883</v>
      </c>
      <c r="H17" s="27">
        <f t="shared" si="0"/>
        <v>0</v>
      </c>
      <c r="I17" s="24"/>
      <c r="J17" s="22" t="s">
        <v>477</v>
      </c>
      <c r="K17" s="33"/>
      <c r="L17" s="36"/>
      <c r="M17" s="26">
        <v>6</v>
      </c>
      <c r="N17" s="20">
        <v>265</v>
      </c>
      <c r="O17" s="21">
        <v>1283.4000000000001</v>
      </c>
      <c r="P17" s="27">
        <f t="shared" si="1"/>
        <v>0</v>
      </c>
    </row>
    <row r="18" spans="2:16" x14ac:dyDescent="0.25">
      <c r="B18" s="22" t="s">
        <v>457</v>
      </c>
      <c r="C18" s="33"/>
      <c r="D18" s="36"/>
      <c r="E18" s="19">
        <v>7</v>
      </c>
      <c r="F18" s="16">
        <v>309</v>
      </c>
      <c r="G18" s="17">
        <v>1030</v>
      </c>
      <c r="H18" s="27">
        <f t="shared" si="0"/>
        <v>0</v>
      </c>
      <c r="J18" s="22" t="s">
        <v>478</v>
      </c>
      <c r="K18" s="33"/>
      <c r="L18" s="36"/>
      <c r="M18" s="26">
        <v>7</v>
      </c>
      <c r="N18" s="16">
        <v>309</v>
      </c>
      <c r="O18" s="17">
        <v>1497.3</v>
      </c>
      <c r="P18" s="27">
        <f t="shared" si="1"/>
        <v>0</v>
      </c>
    </row>
    <row r="19" spans="2:16" x14ac:dyDescent="0.25">
      <c r="B19" s="22" t="s">
        <v>458</v>
      </c>
      <c r="C19" s="33"/>
      <c r="D19" s="36"/>
      <c r="E19" s="19">
        <v>8</v>
      </c>
      <c r="F19" s="16">
        <v>353</v>
      </c>
      <c r="G19" s="17">
        <v>1178</v>
      </c>
      <c r="H19" s="27">
        <f t="shared" si="0"/>
        <v>0</v>
      </c>
      <c r="J19" s="22" t="s">
        <v>479</v>
      </c>
      <c r="K19" s="33"/>
      <c r="L19" s="36"/>
      <c r="M19" s="26">
        <v>8</v>
      </c>
      <c r="N19" s="16">
        <v>353</v>
      </c>
      <c r="O19" s="17">
        <v>1711.2</v>
      </c>
      <c r="P19" s="27">
        <f t="shared" si="1"/>
        <v>0</v>
      </c>
    </row>
    <row r="20" spans="2:16" x14ac:dyDescent="0.25">
      <c r="B20" s="22" t="s">
        <v>459</v>
      </c>
      <c r="C20" s="33"/>
      <c r="D20" s="36"/>
      <c r="E20" s="19">
        <v>9</v>
      </c>
      <c r="F20" s="16">
        <v>397</v>
      </c>
      <c r="G20" s="17">
        <v>1325</v>
      </c>
      <c r="H20" s="27">
        <f t="shared" si="0"/>
        <v>0</v>
      </c>
      <c r="J20" s="22" t="s">
        <v>480</v>
      </c>
      <c r="K20" s="33"/>
      <c r="L20" s="36"/>
      <c r="M20" s="26">
        <v>9</v>
      </c>
      <c r="N20" s="16">
        <v>397</v>
      </c>
      <c r="O20" s="17">
        <v>1925.1000000000001</v>
      </c>
      <c r="P20" s="27">
        <f t="shared" si="1"/>
        <v>0</v>
      </c>
    </row>
    <row r="21" spans="2:16" x14ac:dyDescent="0.25">
      <c r="B21" s="22" t="s">
        <v>460</v>
      </c>
      <c r="C21" s="33"/>
      <c r="D21" s="36"/>
      <c r="E21" s="19">
        <v>10</v>
      </c>
      <c r="F21" s="16">
        <v>441</v>
      </c>
      <c r="G21" s="17">
        <v>1472</v>
      </c>
      <c r="H21" s="27">
        <f t="shared" si="0"/>
        <v>0</v>
      </c>
      <c r="J21" s="22" t="s">
        <v>481</v>
      </c>
      <c r="K21" s="33"/>
      <c r="L21" s="36"/>
      <c r="M21" s="26">
        <v>10</v>
      </c>
      <c r="N21" s="16">
        <v>441</v>
      </c>
      <c r="O21" s="17">
        <v>2139</v>
      </c>
      <c r="P21" s="27">
        <f t="shared" si="1"/>
        <v>0</v>
      </c>
    </row>
    <row r="22" spans="2:16" ht="15.75" x14ac:dyDescent="0.25">
      <c r="B22" s="22" t="s">
        <v>461</v>
      </c>
      <c r="C22" s="33"/>
      <c r="D22" s="36"/>
      <c r="E22" s="19">
        <v>11</v>
      </c>
      <c r="F22" s="16">
        <v>485</v>
      </c>
      <c r="G22" s="17">
        <v>1619</v>
      </c>
      <c r="H22" s="27">
        <f t="shared" si="0"/>
        <v>0</v>
      </c>
      <c r="I22" s="18"/>
      <c r="J22" s="22" t="s">
        <v>482</v>
      </c>
      <c r="K22" s="33"/>
      <c r="L22" s="36"/>
      <c r="M22" s="26">
        <v>11</v>
      </c>
      <c r="N22" s="16">
        <v>485</v>
      </c>
      <c r="O22" s="17">
        <v>2352.9</v>
      </c>
      <c r="P22" s="27">
        <f t="shared" si="1"/>
        <v>0</v>
      </c>
    </row>
    <row r="23" spans="2:16" x14ac:dyDescent="0.25">
      <c r="B23" s="22" t="s">
        <v>462</v>
      </c>
      <c r="C23" s="33"/>
      <c r="D23" s="36"/>
      <c r="E23" s="19">
        <v>12</v>
      </c>
      <c r="F23" s="16">
        <v>529</v>
      </c>
      <c r="G23" s="17">
        <v>1766</v>
      </c>
      <c r="H23" s="27">
        <f t="shared" si="0"/>
        <v>0</v>
      </c>
      <c r="J23" s="22" t="s">
        <v>483</v>
      </c>
      <c r="K23" s="33"/>
      <c r="L23" s="36"/>
      <c r="M23" s="26">
        <v>12</v>
      </c>
      <c r="N23" s="16">
        <v>529</v>
      </c>
      <c r="O23" s="17">
        <v>2566.8000000000002</v>
      </c>
      <c r="P23" s="27">
        <f t="shared" si="1"/>
        <v>0</v>
      </c>
    </row>
    <row r="24" spans="2:16" x14ac:dyDescent="0.25">
      <c r="B24" s="22" t="s">
        <v>463</v>
      </c>
      <c r="C24" s="33"/>
      <c r="D24" s="36"/>
      <c r="E24" s="19">
        <v>13</v>
      </c>
      <c r="F24" s="16">
        <v>573</v>
      </c>
      <c r="G24" s="17">
        <v>1914</v>
      </c>
      <c r="H24" s="27">
        <f t="shared" si="0"/>
        <v>0</v>
      </c>
      <c r="J24" s="22" t="s">
        <v>484</v>
      </c>
      <c r="K24" s="33"/>
      <c r="L24" s="36"/>
      <c r="M24" s="26">
        <v>13</v>
      </c>
      <c r="N24" s="16">
        <v>573</v>
      </c>
      <c r="O24" s="17">
        <v>2780.7000000000003</v>
      </c>
      <c r="P24" s="27">
        <f t="shared" si="1"/>
        <v>0</v>
      </c>
    </row>
    <row r="25" spans="2:16" x14ac:dyDescent="0.25">
      <c r="B25" s="22" t="s">
        <v>464</v>
      </c>
      <c r="C25" s="33"/>
      <c r="D25" s="36"/>
      <c r="E25" s="19">
        <v>14</v>
      </c>
      <c r="F25" s="16">
        <v>617</v>
      </c>
      <c r="G25" s="17">
        <v>2061</v>
      </c>
      <c r="H25" s="27">
        <f t="shared" si="0"/>
        <v>0</v>
      </c>
      <c r="J25" s="22" t="s">
        <v>485</v>
      </c>
      <c r="K25" s="34"/>
      <c r="L25" s="37"/>
      <c r="M25" s="26">
        <v>14</v>
      </c>
      <c r="N25" s="16">
        <v>617</v>
      </c>
      <c r="O25" s="17">
        <v>2994.6</v>
      </c>
      <c r="P25" s="27">
        <f t="shared" si="1"/>
        <v>0</v>
      </c>
    </row>
    <row r="26" spans="2:16" x14ac:dyDescent="0.25">
      <c r="B26" s="22" t="s">
        <v>465</v>
      </c>
      <c r="C26" s="33"/>
      <c r="D26" s="36"/>
      <c r="E26" s="19">
        <v>15</v>
      </c>
      <c r="F26" s="16">
        <v>661</v>
      </c>
      <c r="G26" s="17">
        <v>2208</v>
      </c>
      <c r="H26" s="27">
        <f t="shared" si="0"/>
        <v>0</v>
      </c>
    </row>
    <row r="27" spans="2:16" x14ac:dyDescent="0.25">
      <c r="B27" s="22" t="s">
        <v>466</v>
      </c>
      <c r="C27" s="33"/>
      <c r="D27" s="36"/>
      <c r="E27" s="19">
        <v>16</v>
      </c>
      <c r="F27" s="16">
        <v>705</v>
      </c>
      <c r="G27" s="17">
        <v>2355</v>
      </c>
      <c r="H27" s="27">
        <f t="shared" si="0"/>
        <v>0</v>
      </c>
    </row>
    <row r="28" spans="2:16" x14ac:dyDescent="0.25">
      <c r="B28" s="22" t="s">
        <v>467</v>
      </c>
      <c r="C28" s="33"/>
      <c r="D28" s="36"/>
      <c r="E28" s="19">
        <v>17</v>
      </c>
      <c r="F28" s="16">
        <v>749</v>
      </c>
      <c r="G28" s="17">
        <v>2502</v>
      </c>
      <c r="H28" s="27">
        <f t="shared" si="0"/>
        <v>0</v>
      </c>
    </row>
    <row r="29" spans="2:16" x14ac:dyDescent="0.25">
      <c r="B29" s="22" t="s">
        <v>468</v>
      </c>
      <c r="C29" s="33"/>
      <c r="D29" s="36"/>
      <c r="E29" s="19">
        <v>18</v>
      </c>
      <c r="F29" s="16">
        <v>793</v>
      </c>
      <c r="G29" s="17">
        <v>2650</v>
      </c>
      <c r="H29" s="27">
        <f t="shared" si="0"/>
        <v>0</v>
      </c>
    </row>
    <row r="30" spans="2:16" x14ac:dyDescent="0.25">
      <c r="B30" s="22" t="s">
        <v>469</v>
      </c>
      <c r="C30" s="33"/>
      <c r="D30" s="36"/>
      <c r="E30" s="19">
        <v>19</v>
      </c>
      <c r="F30" s="16">
        <v>837</v>
      </c>
      <c r="G30" s="17">
        <v>2797</v>
      </c>
      <c r="H30" s="27">
        <f t="shared" si="0"/>
        <v>0</v>
      </c>
    </row>
    <row r="31" spans="2:16" x14ac:dyDescent="0.25">
      <c r="B31" s="22" t="s">
        <v>470</v>
      </c>
      <c r="C31" s="33"/>
      <c r="D31" s="36"/>
      <c r="E31" s="19">
        <v>20</v>
      </c>
      <c r="F31" s="16">
        <v>881</v>
      </c>
      <c r="G31" s="17">
        <v>2944</v>
      </c>
      <c r="H31" s="27">
        <f t="shared" si="0"/>
        <v>0</v>
      </c>
    </row>
    <row r="32" spans="2:16" x14ac:dyDescent="0.25">
      <c r="B32" s="22" t="s">
        <v>471</v>
      </c>
      <c r="C32" s="33"/>
      <c r="D32" s="36"/>
      <c r="E32" s="19">
        <v>21</v>
      </c>
      <c r="F32" s="16">
        <v>925</v>
      </c>
      <c r="G32" s="17">
        <v>3091</v>
      </c>
      <c r="H32" s="27">
        <f t="shared" si="0"/>
        <v>0</v>
      </c>
    </row>
    <row r="33" spans="2:8" x14ac:dyDescent="0.25">
      <c r="B33" s="22" t="s">
        <v>472</v>
      </c>
      <c r="C33" s="34"/>
      <c r="D33" s="37"/>
      <c r="E33" s="19">
        <v>22</v>
      </c>
      <c r="F33" s="16">
        <v>969</v>
      </c>
      <c r="G33" s="17">
        <v>3238</v>
      </c>
      <c r="H33" s="27">
        <f t="shared" si="0"/>
        <v>0</v>
      </c>
    </row>
  </sheetData>
  <mergeCells count="20"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  <mergeCell ref="C14:C33"/>
    <mergeCell ref="D14:D33"/>
    <mergeCell ref="K12:K13"/>
    <mergeCell ref="L12:L13"/>
    <mergeCell ref="K14:K25"/>
    <mergeCell ref="L14:L25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Соло В - 300</vt:lpstr>
      <vt:lpstr>Соло В - 500</vt:lpstr>
      <vt:lpstr>Соло В - 750</vt:lpstr>
      <vt:lpstr>Соло В - 1000</vt:lpstr>
      <vt:lpstr>Соло В - 1250</vt:lpstr>
      <vt:lpstr>Соло В - 1500</vt:lpstr>
      <vt:lpstr>Соло В - 1750</vt:lpstr>
      <vt:lpstr>Соло В - 2000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2023-07-10T09:55:54Z</dcterms:modified>
</cp:coreProperties>
</file>